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Guest list" sheetId="2" state="visible" r:id="rId2"/>
    <sheet name="Summary" sheetId="3" state="visible" r:id="rId3"/>
    <sheet name="Thank-yous" sheetId="4" state="visible" r:id="rId4"/>
  </sheets>
  <definedNames>
    <definedName name="_xlnm._FilterDatabase" localSheetId="1" hidden="1">'Guest list'!$A$1:$R$1000</definedName>
    <definedName name="_xlnm.Print_Titles" localSheetId="1">'Guest list'!$1:$1</definedName>
    <definedName name="_xlnm.Print_Area" localSheetId="2">'Summary'!$A$1:$G$78</definedName>
    <definedName name="_xlnm.Print_Titles" localSheetId="3">'Thank-yous'!$1:$1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Arial"/>
      <sz val="10"/>
    </font>
    <font>
      <name val="Arial"/>
      <color rgb="00241C15"/>
      <sz val="18"/>
    </font>
    <font>
      <name val="Arial"/>
      <i val="1"/>
      <color rgb="006E6253"/>
    </font>
    <font>
      <name val="Arial"/>
      <b val="1"/>
      <color rgb="0075521D"/>
      <sz val="12"/>
    </font>
    <font>
      <name val="Arial"/>
      <b val="1"/>
      <color rgb="00FAF6EE"/>
    </font>
    <font>
      <name val="Arial"/>
      <b val="1"/>
    </font>
    <font>
      <name val="Arial"/>
      <b val="1"/>
      <color rgb="006B420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241C15"/>
      </patternFill>
    </fill>
    <fill>
      <patternFill patternType="solid">
        <fgColor rgb="0075521D"/>
      </patternFill>
    </fill>
    <fill>
      <patternFill patternType="solid">
        <fgColor rgb="00F3EBDB"/>
      </patternFill>
    </fill>
  </fills>
  <borders count="3">
    <border>
      <left/>
      <right/>
      <top/>
      <bottom/>
      <diagonal/>
    </border>
    <border>
      <left style="thin">
        <color rgb="00D9CBB0"/>
      </left>
      <right style="thin">
        <color rgb="00D9CBB0"/>
      </right>
      <top style="thin">
        <color rgb="00D9CBB0"/>
      </top>
      <bottom style="thin">
        <color rgb="00D9CBB0"/>
      </bottom>
    </border>
    <border>
      <bottom style="thin">
        <color rgb="00D9CBB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49" fontId="0" fillId="0" borderId="0" pivotButton="0" quotePrefix="0" xfId="0"/>
    <xf numFmtId="0" fontId="4" fillId="3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5" fillId="0" borderId="2" pivotButton="0" quotePrefix="0" xfId="0"/>
    <xf numFmtId="0" fontId="5" fillId="0" borderId="2" applyAlignment="1" pivotButton="0" quotePrefix="0" xfId="0">
      <alignment horizontal="right"/>
    </xf>
    <xf numFmtId="0" fontId="0" fillId="0" borderId="2" pivotButton="0" quotePrefix="0" xfId="0"/>
    <xf numFmtId="0" fontId="0" fillId="0" borderId="2" applyAlignment="1" pivotButton="0" quotePrefix="0" xfId="0">
      <alignment horizontal="right"/>
    </xf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0" fontId="0" fillId="0" borderId="1" pivotButton="0" quotePrefix="0" xfId="0"/>
    <xf numFmtId="0" fontId="6" fillId="0" borderId="1" pivotButton="0" quotePrefix="0" xfId="0"/>
    <xf numFmtId="0" fontId="0" fillId="5" borderId="1" pivotButton="0" quotePrefix="0" xfId="0"/>
    <xf numFmtId="0" fontId="6" fillId="5" borderId="1" pivotButton="0" quotePrefix="0" xfId="0"/>
    <xf numFmtId="0" fontId="0" fillId="0" borderId="0" applyAlignment="1" pivotButton="0" quotePrefix="0" xfId="0">
      <alignment horizontal="right"/>
    </xf>
    <xf numFmtId="0" fontId="6" fillId="0" borderId="2" pivotButton="0" quotePrefix="0" xfId="0"/>
    <xf numFmtId="0" fontId="4" fillId="3" borderId="0" applyAlignment="1" pivotButton="0" quotePrefix="0" xfId="0">
      <alignment horizontal="left"/>
    </xf>
    <xf numFmtId="0" fontId="0" fillId="5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3">
    <dxf>
      <font>
        <name val="Arial"/>
        <color rgb="006B4200"/>
      </font>
      <fill>
        <patternFill patternType="solid">
          <fgColor rgb="00FCE3B0"/>
          <bgColor rgb="00FCE3B0"/>
        </patternFill>
      </fill>
    </dxf>
    <dxf>
      <font>
        <name val="Arial"/>
        <color rgb="005F5F5F"/>
      </font>
      <fill>
        <patternFill patternType="solid">
          <fgColor rgb="00E4E4E4"/>
          <bgColor rgb="00E4E4E4"/>
        </patternFill>
      </fill>
    </dxf>
    <dxf>
      <font>
        <name val="Arial"/>
        <color rgb="002F5A27"/>
      </font>
      <fill>
        <patternFill patternType="solid">
          <fgColor rgb="00DDEFD9"/>
          <bgColor rgb="00DDEF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30" customWidth="1" min="3" max="3"/>
    <col width="60" customWidth="1" min="4" max="4"/>
  </cols>
  <sheetData>
    <row r="2">
      <c r="B2" s="1" t="inlineStr">
        <is>
          <t>Your wedding guest list</t>
        </is>
      </c>
    </row>
    <row r="3">
      <c r="B3" s="2" t="inlineStr">
        <is>
          <t>A free template from Kismet, kismetplans.com. Free to use and share.</t>
        </is>
      </c>
    </row>
    <row r="5">
      <c r="B5" s="3" t="inlineStr">
        <is>
          <t>1. Fill in your names and meal options</t>
        </is>
      </c>
    </row>
    <row r="6">
      <c r="B6" t="inlineStr">
        <is>
          <t>Your name</t>
        </is>
      </c>
      <c r="C6" s="4" t="inlineStr">
        <is>
          <t>Partner 1</t>
        </is>
      </c>
      <c r="D6" s="2" t="inlineStr">
        <is>
          <t>These three make the Side dropdown. Type over Partner 1 and Partner 2.</t>
        </is>
      </c>
    </row>
    <row r="7">
      <c r="B7" t="inlineStr">
        <is>
          <t>Your partner's name</t>
        </is>
      </c>
      <c r="C7" s="4" t="inlineStr">
        <is>
          <t>Partner 2</t>
        </is>
      </c>
    </row>
    <row r="8">
      <c r="B8" t="inlineStr">
        <is>
          <t>Guests of you both</t>
        </is>
      </c>
      <c r="C8" s="4" t="inlineStr">
        <is>
          <t>Both</t>
        </is>
      </c>
    </row>
    <row r="10">
      <c r="B10" t="inlineStr">
        <is>
          <t>Meal options</t>
        </is>
      </c>
      <c r="C10" s="4" t="inlineStr">
        <is>
          <t>Vegetarian</t>
        </is>
      </c>
      <c r="D10" s="2" t="inlineStr">
        <is>
          <t>These make the Meal dropdown. Change, add or clear any of them.</t>
        </is>
      </c>
    </row>
    <row r="11">
      <c r="C11" s="4" t="inlineStr">
        <is>
          <t>Non-vegetarian</t>
        </is>
      </c>
    </row>
    <row r="12">
      <c r="C12" s="4" t="inlineStr">
        <is>
          <t>Vegan</t>
        </is>
      </c>
    </row>
    <row r="13">
      <c r="C13" s="4" t="inlineStr">
        <is>
          <t>Jain</t>
        </is>
      </c>
    </row>
    <row r="14">
      <c r="C14" s="4" t="inlineStr">
        <is>
          <t>Child's meal</t>
        </is>
      </c>
    </row>
    <row r="15">
      <c r="C15" s="4" t="n"/>
    </row>
    <row r="16">
      <c r="C16" s="4" t="n"/>
    </row>
    <row r="17">
      <c r="C17" s="4" t="n"/>
    </row>
    <row r="20">
      <c r="B20" s="3" t="inlineStr">
        <is>
          <t>2. Guest list</t>
        </is>
      </c>
    </row>
    <row r="21" ht="30" customHeight="1">
      <c r="B21" s="5" t="inlineStr">
        <is>
          <t>One row per person. People who live together share a Household name (The Patel family), because one invitation goes to each household.</t>
        </is>
      </c>
    </row>
    <row r="22" ht="30" customHeight="1">
      <c r="B22" s="5" t="inlineStr">
        <is>
          <t>Mehndi, Sangeet, Ceremony and Reception are your events. Click a heading and type to rename it, for example Evening do. The Summary follows.</t>
        </is>
      </c>
    </row>
    <row r="23" ht="30" customHeight="1">
      <c r="B23" s="5" t="inlineStr">
        <is>
          <t>For each event, pick Invited for anyone you invite. Change it to Yes or No when they reply. Leave it empty if they are not invited.</t>
        </is>
      </c>
    </row>
    <row r="24" ht="16" customHeight="1">
      <c r="B24" s="5" t="inlineStr">
        <is>
          <t>Invited shows amber (waiting for a reply) and No shows grey, so the gaps stand out.</t>
        </is>
      </c>
    </row>
    <row r="25" ht="16" customHeight="1">
      <c r="B25" s="5" t="inlineStr">
        <is>
          <t>Email and Mobile: one per household is enough. Age matters for children only.</t>
        </is>
      </c>
    </row>
    <row r="26" ht="16" customHeight="1">
      <c r="B26" s="5" t="inlineStr">
        <is>
          <t>Dietary, Access needs and Notes are for the two of you. Keep them off anything you share.</t>
        </is>
      </c>
    </row>
    <row r="27" ht="16" customHeight="1">
      <c r="B27" s="5" t="n"/>
    </row>
    <row r="28">
      <c r="B28" s="3" t="inlineStr">
        <is>
          <t>3. Summary</t>
        </is>
      </c>
    </row>
    <row r="29" ht="30" customHeight="1">
      <c r="B29" s="5" t="inlineStr">
        <is>
          <t>Counts itself as you type: who is invited to each event, replies, adults and children, meals, households and a list of dietary needs.</t>
        </is>
      </c>
    </row>
    <row r="30" ht="16" customHeight="1">
      <c r="B30" s="5" t="n"/>
    </row>
    <row r="31">
      <c r="B31" s="3" t="inlineStr">
        <is>
          <t>4. Thank-yous</t>
        </is>
      </c>
    </row>
    <row r="32" ht="16" customHeight="1">
      <c r="B32" s="5" t="inlineStr">
        <is>
          <t>One row per gift. The Summary counts how many thank-you notes are still to write.</t>
        </is>
      </c>
    </row>
    <row r="33" ht="16" customHeight="1">
      <c r="B33" s="5" t="n"/>
    </row>
    <row r="34">
      <c r="B34" s="3" t="inlineStr">
        <is>
          <t>Rather not keep a spreadsheet?</t>
        </is>
      </c>
    </row>
    <row r="35" ht="30" customHeight="1">
      <c r="B35" s="5" t="inlineStr">
        <is>
          <t>Kismet does all of this for you: each household gets a private link, replies and meal choices come back on their own, and the counts keep themselves up to date.</t>
        </is>
      </c>
    </row>
    <row r="36" ht="30" customHeight="1">
      <c r="B36" s="5" t="inlineStr">
        <is>
          <t>Already started here? Upload this file in Kismet (Wedding guests, Add guests) and it comes in as it is, with every column recognised. Free at kismetplans.com.</t>
        </is>
      </c>
    </row>
    <row r="37" ht="30" customHeight="1">
      <c r="B37" s="6" t="inlineStr">
        <is>
          <t>When you bring it in, Kismet ticks everyone marked Invited or Yes for that event, then collects the replies through each household's private link. A or B list and Meal stay in this file.</t>
        </is>
      </c>
    </row>
  </sheetData>
  <mergeCells count="14">
    <mergeCell ref="B33:D33"/>
    <mergeCell ref="B36:D36"/>
    <mergeCell ref="B37:D37"/>
    <mergeCell ref="B23:D23"/>
    <mergeCell ref="B22:D22"/>
    <mergeCell ref="B32:D32"/>
    <mergeCell ref="B35:D35"/>
    <mergeCell ref="B26:D26"/>
    <mergeCell ref="B27:D27"/>
    <mergeCell ref="B21:D21"/>
    <mergeCell ref="B30:D30"/>
    <mergeCell ref="B29:D29"/>
    <mergeCell ref="B25:D25"/>
    <mergeCell ref="B24:D24"/>
  </mergeCells>
  <printOptions gridLines="0"/>
  <pageMargins left="0.4" right="0.4" top="0.5" bottom="0.5" header="0.5" footer="0.5"/>
  <pageSetup orientation="portrait" paperSize="9" fitToHeight="0" fitToWidth="1"/>
  <headerFooter>
    <oddHeader/>
    <oddFooter>&amp;CPage &amp;P of &amp;N&amp;R&amp;A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3" customWidth="1" min="4" max="4"/>
    <col width="7" customWidth="1" min="5" max="5"/>
    <col width="13" customWidth="1" min="6" max="6"/>
    <col width="10" customWidth="1" min="7" max="7"/>
    <col width="26" customWidth="1" min="8" max="8"/>
    <col width="15" customWidth="1" style="7" min="9" max="9"/>
    <col width="3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5" customWidth="1" min="15" max="15"/>
    <col width="22" customWidth="1" min="16" max="16"/>
    <col width="22" customWidth="1" min="17" max="17"/>
    <col width="30" customWidth="1" min="18" max="18"/>
  </cols>
  <sheetData>
    <row r="1" ht="30" customHeight="1">
      <c r="A1" s="8" t="inlineStr">
        <is>
          <t>Household</t>
        </is>
      </c>
      <c r="B1" s="8" t="inlineStr">
        <is>
          <t>First name</t>
        </is>
      </c>
      <c r="C1" s="8" t="inlineStr">
        <is>
          <t>Last name</t>
        </is>
      </c>
      <c r="D1" s="8" t="inlineStr">
        <is>
          <t>Adult or child</t>
        </is>
      </c>
      <c r="E1" s="8" t="inlineStr">
        <is>
          <t>Age</t>
        </is>
      </c>
      <c r="F1" s="8" t="inlineStr">
        <is>
          <t>Side</t>
        </is>
      </c>
      <c r="G1" s="8" t="inlineStr">
        <is>
          <t>A or B list</t>
        </is>
      </c>
      <c r="H1" s="8" t="inlineStr">
        <is>
          <t>Email</t>
        </is>
      </c>
      <c r="I1" s="8" t="inlineStr">
        <is>
          <t>Mobile</t>
        </is>
      </c>
      <c r="J1" s="8" t="inlineStr">
        <is>
          <t>Postal address</t>
        </is>
      </c>
      <c r="K1" s="9" t="inlineStr">
        <is>
          <t>Mehndi</t>
        </is>
      </c>
      <c r="L1" s="9" t="inlineStr">
        <is>
          <t>Sangeet</t>
        </is>
      </c>
      <c r="M1" s="9" t="inlineStr">
        <is>
          <t>Ceremony</t>
        </is>
      </c>
      <c r="N1" s="9" t="inlineStr">
        <is>
          <t>Reception</t>
        </is>
      </c>
      <c r="O1" s="8" t="inlineStr">
        <is>
          <t>Meal</t>
        </is>
      </c>
      <c r="P1" s="8" t="inlineStr">
        <is>
          <t>Dietary</t>
        </is>
      </c>
      <c r="Q1" s="8" t="inlineStr">
        <is>
          <t>Access needs</t>
        </is>
      </c>
      <c r="R1" s="8" t="inlineStr">
        <is>
          <t>Notes</t>
        </is>
      </c>
    </row>
  </sheetData>
  <autoFilter ref="A1:R1000"/>
  <conditionalFormatting sqref="K2:N1000">
    <cfRule type="expression" priority="1" dxfId="0">
      <formula>K2="Invited"</formula>
    </cfRule>
    <cfRule type="expression" priority="2" dxfId="1">
      <formula>K2="No"</formula>
    </cfRule>
    <cfRule type="expression" priority="3" dxfId="2">
      <formula>K2="Yes"</formula>
    </cfRule>
  </conditionalFormatting>
  <dataValidations count="6">
    <dataValidation sqref="D2:D1000" showDropDown="0" showInputMessage="0" showErrorMessage="1" allowBlank="1" errorTitle="Adult or child" error="Pick Adult or Child from the list." type="list" errorStyle="stop">
      <formula1>"Adult,Child"</formula1>
    </dataValidation>
    <dataValidation sqref="F2:F1000" showDropDown="0" showInputMessage="0" showErrorMessage="1" allowBlank="1" errorTitle="Side" error="Pick from the list. The names come from the Start here sheet." type="list" errorStyle="stop">
      <formula1>'Start here'!$C$6:$C$8</formula1>
    </dataValidation>
    <dataValidation sqref="G2:G1000" showDropDown="0" showInputMessage="0" showErrorMessage="1" allowBlank="1" errorTitle="A or B list" error="Pick A or B." type="list" errorStyle="stop">
      <formula1>"A,B"</formula1>
    </dataValidation>
    <dataValidation sqref="K2:N1000" showDropDown="0" showInputMessage="0" showErrorMessage="1" allowBlank="1" errorTitle="Event" error="Pick Invited, Yes or No, or leave it empty if they are not invited." type="list" errorStyle="stop">
      <formula1>"Invited,Yes,No"</formula1>
    </dataValidation>
    <dataValidation sqref="O2:O1000" showDropDown="0" showInputMessage="0" showErrorMessage="1" allowBlank="1" errorTitle="Meal" error="Pick a meal. The options come from the Start here sheet." type="list" errorStyle="stop">
      <formula1>'Start here'!$C$10:$C$17</formula1>
    </dataValidation>
    <dataValidation sqref="E2:E1000" showDropDown="0" showInputMessage="0" showErrorMessage="1" allowBlank="1" errorTitle="Age" error="Age is a whole number, for example 7." type="whole" operator="between">
      <formula1>0</formula1>
      <formula2>120</formula2>
    </dataValidation>
  </dataValidations>
  <printOptions gridLines="1"/>
  <pageMargins left="0.4" right="0.4" top="0.5" bottom="0.5" header="0.5" footer="0.5"/>
  <pageSetup orientation="landscape" paperSize="9" fitToHeight="0" fitToWidth="1"/>
  <headerFooter>
    <oddHeader/>
    <oddFooter>&amp;CPage &amp;P of &amp;N&amp;R&amp;A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Z100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2" customWidth="1" min="3" max="3"/>
    <col width="12" customWidth="1" min="4" max="4"/>
    <col width="12" customWidth="1" min="5" max="5"/>
    <col width="12" customWidth="1" min="6" max="6"/>
    <col width="24" customWidth="1" min="7" max="7"/>
    <col hidden="1" width="13" customWidth="1" min="26" max="26"/>
  </cols>
  <sheetData>
    <row r="1">
      <c r="Z1" t="inlineStr">
        <is>
          <t>count</t>
        </is>
      </c>
    </row>
    <row r="2">
      <c r="B2" s="1" t="inlineStr">
        <is>
          <t>Summary</t>
        </is>
      </c>
      <c r="Z2">
        <f>0+(LEN('Guest list'!$P$2)&gt;0)</f>
        <v/>
      </c>
    </row>
    <row r="3">
      <c r="B3" s="2" t="inlineStr">
        <is>
          <t>Counts itself from the Guest list and Thank-yous sheets. Nothing to type here.</t>
        </is>
      </c>
      <c r="Z3">
        <f>Z2+(LEN('Guest list'!$P$3)&gt;0)</f>
        <v/>
      </c>
    </row>
    <row r="4">
      <c r="Z4">
        <f>Z3+(LEN('Guest list'!$P$4)&gt;0)</f>
        <v/>
      </c>
    </row>
    <row r="5">
      <c r="B5" s="3" t="inlineStr">
        <is>
          <t>Guests</t>
        </is>
      </c>
      <c r="Z5">
        <f>Z4+(LEN('Guest list'!$P$5)&gt;0)</f>
        <v/>
      </c>
    </row>
    <row r="6">
      <c r="B6" s="10" t="inlineStr">
        <is>
          <t>People</t>
        </is>
      </c>
      <c r="C6" s="11">
        <f>SUMPRODUCT(--(LEN('Guest list'!$B$2:$B$1000&amp;'Guest list'!$C$2:$C$1000)&gt;0))</f>
        <v/>
      </c>
      <c r="Z6">
        <f>Z5+(LEN('Guest list'!$P$6)&gt;0)</f>
        <v/>
      </c>
    </row>
    <row r="7">
      <c r="B7" s="10" t="inlineStr">
        <is>
          <t>Households (invitations)</t>
        </is>
      </c>
      <c r="C7" s="11">
        <f>SUMPRODUCT(('Guest list'!$A$2:$A$1000&lt;&gt;"")/COUNTIF('Guest list'!$A$2:$A$1000,'Guest list'!$A$2:$A$1000&amp;""))</f>
        <v/>
      </c>
      <c r="Z7">
        <f>Z6+(LEN('Guest list'!$P$7)&gt;0)</f>
        <v/>
      </c>
    </row>
    <row r="8">
      <c r="B8" s="12" t="inlineStr">
        <is>
          <t>Adults</t>
        </is>
      </c>
      <c r="C8" s="13">
        <f>SUMPRODUCT(--(LEN('Guest list'!$B$2:$B$1000&amp;'Guest list'!$C$2:$C$1000)&gt;0))-COUNTIF('Guest list'!$D$2:$D$1000,"Child")</f>
        <v/>
      </c>
      <c r="Z8">
        <f>Z7+(LEN('Guest list'!$P$8)&gt;0)</f>
        <v/>
      </c>
    </row>
    <row r="9">
      <c r="B9" s="12" t="inlineStr">
        <is>
          <t>Children</t>
        </is>
      </c>
      <c r="C9" s="13">
        <f>COUNTIF('Guest list'!$D$2:$D$1000,"Child")</f>
        <v/>
      </c>
      <c r="Z9">
        <f>Z8+(LEN('Guest list'!$P$9)&gt;0)</f>
        <v/>
      </c>
    </row>
    <row r="10">
      <c r="B10" s="12" t="inlineStr">
        <is>
          <t>A list</t>
        </is>
      </c>
      <c r="C10" s="13">
        <f>COUNTIF('Guest list'!$G$2:$G$1000,"A")</f>
        <v/>
      </c>
      <c r="Z10">
        <f>Z9+(LEN('Guest list'!$P$10)&gt;0)</f>
        <v/>
      </c>
    </row>
    <row r="11">
      <c r="B11" s="12" t="inlineStr">
        <is>
          <t>B list</t>
        </is>
      </c>
      <c r="C11" s="13">
        <f>COUNTIF('Guest list'!$G$2:$G$1000,"B")</f>
        <v/>
      </c>
      <c r="Z11">
        <f>Z10+(LEN('Guest list'!$P$11)&gt;0)</f>
        <v/>
      </c>
    </row>
    <row r="12">
      <c r="B12" s="12" t="inlineStr">
        <is>
          <t>With dietary needs</t>
        </is>
      </c>
      <c r="C12" s="13">
        <f>COUNTIF('Guest list'!$P$2:$P$1000,"?*")</f>
        <v/>
      </c>
      <c r="Z12">
        <f>Z11+(LEN('Guest list'!$P$12)&gt;0)</f>
        <v/>
      </c>
    </row>
    <row r="13">
      <c r="B13" s="12" t="inlineStr">
        <is>
          <t>With access needs</t>
        </is>
      </c>
      <c r="C13" s="13">
        <f>COUNTIF('Guest list'!$Q$2:$Q$1000,"?*")</f>
        <v/>
      </c>
      <c r="Z13">
        <f>Z12+(LEN('Guest list'!$P$13)&gt;0)</f>
        <v/>
      </c>
    </row>
    <row r="14">
      <c r="B14" s="12" t="inlineStr">
        <is>
          <t>No meal picked yet</t>
        </is>
      </c>
      <c r="C14" s="13">
        <f>SUMPRODUCT(--(LEN('Guest list'!$B$2:$B$1000&amp;'Guest list'!$C$2:$C$1000)&gt;0))-COUNTIF('Guest list'!$O$2:$O$1000,"?*")</f>
        <v/>
      </c>
      <c r="Z14">
        <f>Z13+(LEN('Guest list'!$P$14)&gt;0)</f>
        <v/>
      </c>
    </row>
    <row r="15">
      <c r="B15" s="3" t="inlineStr">
        <is>
          <t>Events</t>
        </is>
      </c>
      <c r="Z15">
        <f>Z14+(LEN('Guest list'!$P$15)&gt;0)</f>
        <v/>
      </c>
    </row>
    <row r="16">
      <c r="B16" s="14" t="inlineStr">
        <is>
          <t>Event</t>
        </is>
      </c>
      <c r="C16" s="15" t="inlineStr">
        <is>
          <t>Invited</t>
        </is>
      </c>
      <c r="D16" s="15" t="inlineStr">
        <is>
          <t>Yes</t>
        </is>
      </c>
      <c r="E16" s="15" t="inlineStr">
        <is>
          <t>No</t>
        </is>
      </c>
      <c r="F16" s="15" t="inlineStr">
        <is>
          <t>Waiting</t>
        </is>
      </c>
      <c r="Z16">
        <f>Z15+(LEN('Guest list'!$P$16)&gt;0)</f>
        <v/>
      </c>
    </row>
    <row r="17">
      <c r="B17" s="16">
        <f>'Guest list'!$K$1</f>
        <v/>
      </c>
      <c r="C17" s="16">
        <f>COUNTIF('Guest list'!$K$2:$K$1000,"Invited")+COUNTIF('Guest list'!$K$2:$K$1000,"Yes")+COUNTIF('Guest list'!$K$2:$K$1000,"No")</f>
        <v/>
      </c>
      <c r="D17" s="16">
        <f>COUNTIF('Guest list'!$K$2:$K$1000,"Yes")</f>
        <v/>
      </c>
      <c r="E17" s="16">
        <f>COUNTIF('Guest list'!$K$2:$K$1000,"No")</f>
        <v/>
      </c>
      <c r="F17" s="17">
        <f>COUNTIF('Guest list'!$K$2:$K$1000,"Invited")</f>
        <v/>
      </c>
      <c r="Z17">
        <f>Z16+(LEN('Guest list'!$P$17)&gt;0)</f>
        <v/>
      </c>
    </row>
    <row r="18">
      <c r="B18" s="18">
        <f>'Guest list'!$L$1</f>
        <v/>
      </c>
      <c r="C18" s="18">
        <f>COUNTIF('Guest list'!$L$2:$L$1000,"Invited")+COUNTIF('Guest list'!$L$2:$L$1000,"Yes")+COUNTIF('Guest list'!$L$2:$L$1000,"No")</f>
        <v/>
      </c>
      <c r="D18" s="18">
        <f>COUNTIF('Guest list'!$L$2:$L$1000,"Yes")</f>
        <v/>
      </c>
      <c r="E18" s="18">
        <f>COUNTIF('Guest list'!$L$2:$L$1000,"No")</f>
        <v/>
      </c>
      <c r="F18" s="19">
        <f>COUNTIF('Guest list'!$L$2:$L$1000,"Invited")</f>
        <v/>
      </c>
      <c r="Z18">
        <f>Z17+(LEN('Guest list'!$P$18)&gt;0)</f>
        <v/>
      </c>
    </row>
    <row r="19">
      <c r="B19" s="16">
        <f>'Guest list'!$M$1</f>
        <v/>
      </c>
      <c r="C19" s="16">
        <f>COUNTIF('Guest list'!$M$2:$M$1000,"Invited")+COUNTIF('Guest list'!$M$2:$M$1000,"Yes")+COUNTIF('Guest list'!$M$2:$M$1000,"No")</f>
        <v/>
      </c>
      <c r="D19" s="16">
        <f>COUNTIF('Guest list'!$M$2:$M$1000,"Yes")</f>
        <v/>
      </c>
      <c r="E19" s="16">
        <f>COUNTIF('Guest list'!$M$2:$M$1000,"No")</f>
        <v/>
      </c>
      <c r="F19" s="17">
        <f>COUNTIF('Guest list'!$M$2:$M$1000,"Invited")</f>
        <v/>
      </c>
      <c r="Z19">
        <f>Z18+(LEN('Guest list'!$P$19)&gt;0)</f>
        <v/>
      </c>
    </row>
    <row r="20">
      <c r="B20" s="18">
        <f>'Guest list'!$N$1</f>
        <v/>
      </c>
      <c r="C20" s="18">
        <f>COUNTIF('Guest list'!$N$2:$N$1000,"Invited")+COUNTIF('Guest list'!$N$2:$N$1000,"Yes")+COUNTIF('Guest list'!$N$2:$N$1000,"No")</f>
        <v/>
      </c>
      <c r="D20" s="18">
        <f>COUNTIF('Guest list'!$N$2:$N$1000,"Yes")</f>
        <v/>
      </c>
      <c r="E20" s="18">
        <f>COUNTIF('Guest list'!$N$2:$N$1000,"No")</f>
        <v/>
      </c>
      <c r="F20" s="19">
        <f>COUNTIF('Guest list'!$N$2:$N$1000,"Invited")</f>
        <v/>
      </c>
      <c r="Z20">
        <f>Z19+(LEN('Guest list'!$P$20)&gt;0)</f>
        <v/>
      </c>
    </row>
    <row r="21">
      <c r="B21" s="2" t="inlineStr">
        <is>
          <t>Waiting means invited, with no reply yet.</t>
        </is>
      </c>
      <c r="Z21">
        <f>Z20+(LEN('Guest list'!$P$21)&gt;0)</f>
        <v/>
      </c>
    </row>
    <row r="22">
      <c r="Z22">
        <f>Z21+(LEN('Guest list'!$P$22)&gt;0)</f>
        <v/>
      </c>
    </row>
    <row r="23">
      <c r="B23" s="3" t="inlineStr">
        <is>
          <t>Meals</t>
        </is>
      </c>
      <c r="E23" s="3" t="inlineStr">
        <is>
          <t>Thank-yous</t>
        </is>
      </c>
      <c r="Z23">
        <f>Z22+(LEN('Guest list'!$P$23)&gt;0)</f>
        <v/>
      </c>
    </row>
    <row r="24">
      <c r="B24" s="14" t="inlineStr">
        <is>
          <t>Meal</t>
        </is>
      </c>
      <c r="C24" s="15" t="inlineStr">
        <is>
          <t>People</t>
        </is>
      </c>
      <c r="Z24">
        <f>Z23+(LEN('Guest list'!$P$24)&gt;0)</f>
        <v/>
      </c>
    </row>
    <row r="25">
      <c r="B25">
        <f>IF('Start here'!$C$10="","",'Start here'!$C$10)</f>
        <v/>
      </c>
      <c r="C25" s="20">
        <f>IF('Start here'!$C$10="","",COUNTIF('Guest list'!$O$2:$O$1000,'Start here'!$C$10))</f>
        <v/>
      </c>
      <c r="E25" s="12" t="inlineStr">
        <is>
          <t>Gifts received</t>
        </is>
      </c>
      <c r="F25" s="12">
        <f>COUNTIF('Thank-yous'!$A$2:$A$500,"?*")</f>
        <v/>
      </c>
      <c r="Z25">
        <f>Z24+(LEN('Guest list'!$P$25)&gt;0)</f>
        <v/>
      </c>
    </row>
    <row r="26">
      <c r="B26">
        <f>IF('Start here'!$C$11="","",'Start here'!$C$11)</f>
        <v/>
      </c>
      <c r="C26" s="20">
        <f>IF('Start here'!$C$11="","",COUNTIF('Guest list'!$O$2:$O$1000,'Start here'!$C$11))</f>
        <v/>
      </c>
      <c r="E26" s="12" t="inlineStr">
        <is>
          <t>Notes sent</t>
        </is>
      </c>
      <c r="F26" s="12">
        <f>COUNTIFS('Thank-yous'!$A$2:$A$500,"?*",'Thank-yous'!$D$2:$D$500,"Yes")</f>
        <v/>
      </c>
      <c r="Z26">
        <f>Z25+(LEN('Guest list'!$P$26)&gt;0)</f>
        <v/>
      </c>
    </row>
    <row r="27">
      <c r="B27">
        <f>IF('Start here'!$C$12="","",'Start here'!$C$12)</f>
        <v/>
      </c>
      <c r="C27" s="20">
        <f>IF('Start here'!$C$12="","",COUNTIF('Guest list'!$O$2:$O$1000,'Start here'!$C$12))</f>
        <v/>
      </c>
      <c r="E27" s="21" t="inlineStr">
        <is>
          <t>Still to write</t>
        </is>
      </c>
      <c r="F27" s="21">
        <f>F25-F26</f>
        <v/>
      </c>
      <c r="Z27">
        <f>Z26+(LEN('Guest list'!$P$27)&gt;0)</f>
        <v/>
      </c>
    </row>
    <row r="28">
      <c r="B28">
        <f>IF('Start here'!$C$13="","",'Start here'!$C$13)</f>
        <v/>
      </c>
      <c r="C28" s="20">
        <f>IF('Start here'!$C$13="","",COUNTIF('Guest list'!$O$2:$O$1000,'Start here'!$C$13))</f>
        <v/>
      </c>
      <c r="Z28">
        <f>Z27+(LEN('Guest list'!$P$28)&gt;0)</f>
        <v/>
      </c>
    </row>
    <row r="29">
      <c r="B29">
        <f>IF('Start here'!$C$14="","",'Start here'!$C$14)</f>
        <v/>
      </c>
      <c r="C29" s="20">
        <f>IF('Start here'!$C$14="","",COUNTIF('Guest list'!$O$2:$O$1000,'Start here'!$C$14))</f>
        <v/>
      </c>
      <c r="Z29">
        <f>Z28+(LEN('Guest list'!$P$29)&gt;0)</f>
        <v/>
      </c>
    </row>
    <row r="30">
      <c r="B30">
        <f>IF('Start here'!$C$15="","",'Start here'!$C$15)</f>
        <v/>
      </c>
      <c r="C30" s="20">
        <f>IF('Start here'!$C$15="","",COUNTIF('Guest list'!$O$2:$O$1000,'Start here'!$C$15))</f>
        <v/>
      </c>
      <c r="Z30">
        <f>Z29+(LEN('Guest list'!$P$30)&gt;0)</f>
        <v/>
      </c>
    </row>
    <row r="31">
      <c r="B31">
        <f>IF('Start here'!$C$16="","",'Start here'!$C$16)</f>
        <v/>
      </c>
      <c r="C31" s="20">
        <f>IF('Start here'!$C$16="","",COUNTIF('Guest list'!$O$2:$O$1000,'Start here'!$C$16))</f>
        <v/>
      </c>
      <c r="Z31">
        <f>Z30+(LEN('Guest list'!$P$31)&gt;0)</f>
        <v/>
      </c>
    </row>
    <row r="32">
      <c r="B32">
        <f>IF('Start here'!$C$17="","",'Start here'!$C$17)</f>
        <v/>
      </c>
      <c r="C32" s="20">
        <f>IF('Start here'!$C$17="","",COUNTIF('Guest list'!$O$2:$O$1000,'Start here'!$C$17))</f>
        <v/>
      </c>
      <c r="Z32">
        <f>Z31+(LEN('Guest list'!$P$32)&gt;0)</f>
        <v/>
      </c>
    </row>
    <row r="33">
      <c r="Z33">
        <f>Z32+(LEN('Guest list'!$P$33)&gt;0)</f>
        <v/>
      </c>
    </row>
    <row r="34">
      <c r="Z34">
        <f>Z33+(LEN('Guest list'!$P$34)&gt;0)</f>
        <v/>
      </c>
    </row>
    <row r="35">
      <c r="Z35">
        <f>Z34+(LEN('Guest list'!$P$35)&gt;0)</f>
        <v/>
      </c>
    </row>
    <row r="36">
      <c r="B36" s="3" t="inlineStr">
        <is>
          <t>Dietary needs, by person</t>
        </is>
      </c>
      <c r="Z36">
        <f>Z35+(LEN('Guest list'!$P$36)&gt;0)</f>
        <v/>
      </c>
    </row>
    <row r="37">
      <c r="B37" s="22" t="inlineStr">
        <is>
          <t>Name</t>
        </is>
      </c>
      <c r="D37" s="22" t="inlineStr">
        <is>
          <t>Household</t>
        </is>
      </c>
      <c r="F37" s="22" t="inlineStr">
        <is>
          <t>Dietary</t>
        </is>
      </c>
      <c r="Z37">
        <f>Z36+(LEN('Guest list'!$P$37)&gt;0)</f>
        <v/>
      </c>
    </row>
    <row r="38">
      <c r="B38">
        <f>IFERROR(TRIM(INDEX('Guest list'!$B$2:$B$1000,MATCH(1,$Z$2:$Z$1000,0))&amp;" "&amp;INDEX('Guest list'!$C$2:$C$1000,MATCH(1,$Z$2:$Z$1000,0))),"")</f>
        <v/>
      </c>
      <c r="D38">
        <f>IFERROR(INDEX('Guest list'!$A$2:$A$1000,MATCH(1,$Z$2:$Z$1000,0))&amp;"","")</f>
        <v/>
      </c>
      <c r="F38">
        <f>IFERROR(INDEX('Guest list'!$P$2:$P$1000,MATCH(1,$Z$2:$Z$1000,0))&amp;"","")</f>
        <v/>
      </c>
      <c r="Z38">
        <f>Z37+(LEN('Guest list'!$P$38)&gt;0)</f>
        <v/>
      </c>
    </row>
    <row r="39">
      <c r="B39" s="23">
        <f>IFERROR(TRIM(INDEX('Guest list'!$B$2:$B$1000,MATCH(2,$Z$2:$Z$1000,0))&amp;" "&amp;INDEX('Guest list'!$C$2:$C$1000,MATCH(2,$Z$2:$Z$1000,0))),"")</f>
        <v/>
      </c>
      <c r="C39" s="23" t="n"/>
      <c r="D39" s="23">
        <f>IFERROR(INDEX('Guest list'!$A$2:$A$1000,MATCH(2,$Z$2:$Z$1000,0))&amp;"","")</f>
        <v/>
      </c>
      <c r="E39" s="23" t="n"/>
      <c r="F39" s="23">
        <f>IFERROR(INDEX('Guest list'!$P$2:$P$1000,MATCH(2,$Z$2:$Z$1000,0))&amp;"","")</f>
        <v/>
      </c>
      <c r="G39" s="23" t="n"/>
      <c r="Z39">
        <f>Z38+(LEN('Guest list'!$P$39)&gt;0)</f>
        <v/>
      </c>
    </row>
    <row r="40">
      <c r="B40">
        <f>IFERROR(TRIM(INDEX('Guest list'!$B$2:$B$1000,MATCH(3,$Z$2:$Z$1000,0))&amp;" "&amp;INDEX('Guest list'!$C$2:$C$1000,MATCH(3,$Z$2:$Z$1000,0))),"")</f>
        <v/>
      </c>
      <c r="D40">
        <f>IFERROR(INDEX('Guest list'!$A$2:$A$1000,MATCH(3,$Z$2:$Z$1000,0))&amp;"","")</f>
        <v/>
      </c>
      <c r="F40">
        <f>IFERROR(INDEX('Guest list'!$P$2:$P$1000,MATCH(3,$Z$2:$Z$1000,0))&amp;"","")</f>
        <v/>
      </c>
      <c r="Z40">
        <f>Z39+(LEN('Guest list'!$P$40)&gt;0)</f>
        <v/>
      </c>
    </row>
    <row r="41">
      <c r="B41" s="23">
        <f>IFERROR(TRIM(INDEX('Guest list'!$B$2:$B$1000,MATCH(4,$Z$2:$Z$1000,0))&amp;" "&amp;INDEX('Guest list'!$C$2:$C$1000,MATCH(4,$Z$2:$Z$1000,0))),"")</f>
        <v/>
      </c>
      <c r="C41" s="23" t="n"/>
      <c r="D41" s="23">
        <f>IFERROR(INDEX('Guest list'!$A$2:$A$1000,MATCH(4,$Z$2:$Z$1000,0))&amp;"","")</f>
        <v/>
      </c>
      <c r="E41" s="23" t="n"/>
      <c r="F41" s="23">
        <f>IFERROR(INDEX('Guest list'!$P$2:$P$1000,MATCH(4,$Z$2:$Z$1000,0))&amp;"","")</f>
        <v/>
      </c>
      <c r="G41" s="23" t="n"/>
      <c r="Z41">
        <f>Z40+(LEN('Guest list'!$P$41)&gt;0)</f>
        <v/>
      </c>
    </row>
    <row r="42">
      <c r="B42">
        <f>IFERROR(TRIM(INDEX('Guest list'!$B$2:$B$1000,MATCH(5,$Z$2:$Z$1000,0))&amp;" "&amp;INDEX('Guest list'!$C$2:$C$1000,MATCH(5,$Z$2:$Z$1000,0))),"")</f>
        <v/>
      </c>
      <c r="D42">
        <f>IFERROR(INDEX('Guest list'!$A$2:$A$1000,MATCH(5,$Z$2:$Z$1000,0))&amp;"","")</f>
        <v/>
      </c>
      <c r="F42">
        <f>IFERROR(INDEX('Guest list'!$P$2:$P$1000,MATCH(5,$Z$2:$Z$1000,0))&amp;"","")</f>
        <v/>
      </c>
      <c r="Z42">
        <f>Z41+(LEN('Guest list'!$P$42)&gt;0)</f>
        <v/>
      </c>
    </row>
    <row r="43">
      <c r="B43" s="23">
        <f>IFERROR(TRIM(INDEX('Guest list'!$B$2:$B$1000,MATCH(6,$Z$2:$Z$1000,0))&amp;" "&amp;INDEX('Guest list'!$C$2:$C$1000,MATCH(6,$Z$2:$Z$1000,0))),"")</f>
        <v/>
      </c>
      <c r="C43" s="23" t="n"/>
      <c r="D43" s="23">
        <f>IFERROR(INDEX('Guest list'!$A$2:$A$1000,MATCH(6,$Z$2:$Z$1000,0))&amp;"","")</f>
        <v/>
      </c>
      <c r="E43" s="23" t="n"/>
      <c r="F43" s="23">
        <f>IFERROR(INDEX('Guest list'!$P$2:$P$1000,MATCH(6,$Z$2:$Z$1000,0))&amp;"","")</f>
        <v/>
      </c>
      <c r="G43" s="23" t="n"/>
      <c r="Z43">
        <f>Z42+(LEN('Guest list'!$P$43)&gt;0)</f>
        <v/>
      </c>
    </row>
    <row r="44">
      <c r="B44">
        <f>IFERROR(TRIM(INDEX('Guest list'!$B$2:$B$1000,MATCH(7,$Z$2:$Z$1000,0))&amp;" "&amp;INDEX('Guest list'!$C$2:$C$1000,MATCH(7,$Z$2:$Z$1000,0))),"")</f>
        <v/>
      </c>
      <c r="D44">
        <f>IFERROR(INDEX('Guest list'!$A$2:$A$1000,MATCH(7,$Z$2:$Z$1000,0))&amp;"","")</f>
        <v/>
      </c>
      <c r="F44">
        <f>IFERROR(INDEX('Guest list'!$P$2:$P$1000,MATCH(7,$Z$2:$Z$1000,0))&amp;"","")</f>
        <v/>
      </c>
      <c r="Z44">
        <f>Z43+(LEN('Guest list'!$P$44)&gt;0)</f>
        <v/>
      </c>
    </row>
    <row r="45">
      <c r="B45" s="23">
        <f>IFERROR(TRIM(INDEX('Guest list'!$B$2:$B$1000,MATCH(8,$Z$2:$Z$1000,0))&amp;" "&amp;INDEX('Guest list'!$C$2:$C$1000,MATCH(8,$Z$2:$Z$1000,0))),"")</f>
        <v/>
      </c>
      <c r="C45" s="23" t="n"/>
      <c r="D45" s="23">
        <f>IFERROR(INDEX('Guest list'!$A$2:$A$1000,MATCH(8,$Z$2:$Z$1000,0))&amp;"","")</f>
        <v/>
      </c>
      <c r="E45" s="23" t="n"/>
      <c r="F45" s="23">
        <f>IFERROR(INDEX('Guest list'!$P$2:$P$1000,MATCH(8,$Z$2:$Z$1000,0))&amp;"","")</f>
        <v/>
      </c>
      <c r="G45" s="23" t="n"/>
      <c r="Z45">
        <f>Z44+(LEN('Guest list'!$P$45)&gt;0)</f>
        <v/>
      </c>
    </row>
    <row r="46">
      <c r="B46">
        <f>IFERROR(TRIM(INDEX('Guest list'!$B$2:$B$1000,MATCH(9,$Z$2:$Z$1000,0))&amp;" "&amp;INDEX('Guest list'!$C$2:$C$1000,MATCH(9,$Z$2:$Z$1000,0))),"")</f>
        <v/>
      </c>
      <c r="D46">
        <f>IFERROR(INDEX('Guest list'!$A$2:$A$1000,MATCH(9,$Z$2:$Z$1000,0))&amp;"","")</f>
        <v/>
      </c>
      <c r="F46">
        <f>IFERROR(INDEX('Guest list'!$P$2:$P$1000,MATCH(9,$Z$2:$Z$1000,0))&amp;"","")</f>
        <v/>
      </c>
      <c r="Z46">
        <f>Z45+(LEN('Guest list'!$P$46)&gt;0)</f>
        <v/>
      </c>
    </row>
    <row r="47">
      <c r="B47" s="23">
        <f>IFERROR(TRIM(INDEX('Guest list'!$B$2:$B$1000,MATCH(10,$Z$2:$Z$1000,0))&amp;" "&amp;INDEX('Guest list'!$C$2:$C$1000,MATCH(10,$Z$2:$Z$1000,0))),"")</f>
        <v/>
      </c>
      <c r="C47" s="23" t="n"/>
      <c r="D47" s="23">
        <f>IFERROR(INDEX('Guest list'!$A$2:$A$1000,MATCH(10,$Z$2:$Z$1000,0))&amp;"","")</f>
        <v/>
      </c>
      <c r="E47" s="23" t="n"/>
      <c r="F47" s="23">
        <f>IFERROR(INDEX('Guest list'!$P$2:$P$1000,MATCH(10,$Z$2:$Z$1000,0))&amp;"","")</f>
        <v/>
      </c>
      <c r="G47" s="23" t="n"/>
      <c r="Z47">
        <f>Z46+(LEN('Guest list'!$P$47)&gt;0)</f>
        <v/>
      </c>
    </row>
    <row r="48">
      <c r="B48">
        <f>IFERROR(TRIM(INDEX('Guest list'!$B$2:$B$1000,MATCH(11,$Z$2:$Z$1000,0))&amp;" "&amp;INDEX('Guest list'!$C$2:$C$1000,MATCH(11,$Z$2:$Z$1000,0))),"")</f>
        <v/>
      </c>
      <c r="D48">
        <f>IFERROR(INDEX('Guest list'!$A$2:$A$1000,MATCH(11,$Z$2:$Z$1000,0))&amp;"","")</f>
        <v/>
      </c>
      <c r="F48">
        <f>IFERROR(INDEX('Guest list'!$P$2:$P$1000,MATCH(11,$Z$2:$Z$1000,0))&amp;"","")</f>
        <v/>
      </c>
      <c r="Z48">
        <f>Z47+(LEN('Guest list'!$P$48)&gt;0)</f>
        <v/>
      </c>
    </row>
    <row r="49">
      <c r="B49" s="23">
        <f>IFERROR(TRIM(INDEX('Guest list'!$B$2:$B$1000,MATCH(12,$Z$2:$Z$1000,0))&amp;" "&amp;INDEX('Guest list'!$C$2:$C$1000,MATCH(12,$Z$2:$Z$1000,0))),"")</f>
        <v/>
      </c>
      <c r="C49" s="23" t="n"/>
      <c r="D49" s="23">
        <f>IFERROR(INDEX('Guest list'!$A$2:$A$1000,MATCH(12,$Z$2:$Z$1000,0))&amp;"","")</f>
        <v/>
      </c>
      <c r="E49" s="23" t="n"/>
      <c r="F49" s="23">
        <f>IFERROR(INDEX('Guest list'!$P$2:$P$1000,MATCH(12,$Z$2:$Z$1000,0))&amp;"","")</f>
        <v/>
      </c>
      <c r="G49" s="23" t="n"/>
      <c r="Z49">
        <f>Z48+(LEN('Guest list'!$P$49)&gt;0)</f>
        <v/>
      </c>
    </row>
    <row r="50">
      <c r="B50">
        <f>IFERROR(TRIM(INDEX('Guest list'!$B$2:$B$1000,MATCH(13,$Z$2:$Z$1000,0))&amp;" "&amp;INDEX('Guest list'!$C$2:$C$1000,MATCH(13,$Z$2:$Z$1000,0))),"")</f>
        <v/>
      </c>
      <c r="D50">
        <f>IFERROR(INDEX('Guest list'!$A$2:$A$1000,MATCH(13,$Z$2:$Z$1000,0))&amp;"","")</f>
        <v/>
      </c>
      <c r="F50">
        <f>IFERROR(INDEX('Guest list'!$P$2:$P$1000,MATCH(13,$Z$2:$Z$1000,0))&amp;"","")</f>
        <v/>
      </c>
      <c r="Z50">
        <f>Z49+(LEN('Guest list'!$P$50)&gt;0)</f>
        <v/>
      </c>
    </row>
    <row r="51">
      <c r="B51" s="23">
        <f>IFERROR(TRIM(INDEX('Guest list'!$B$2:$B$1000,MATCH(14,$Z$2:$Z$1000,0))&amp;" "&amp;INDEX('Guest list'!$C$2:$C$1000,MATCH(14,$Z$2:$Z$1000,0))),"")</f>
        <v/>
      </c>
      <c r="C51" s="23" t="n"/>
      <c r="D51" s="23">
        <f>IFERROR(INDEX('Guest list'!$A$2:$A$1000,MATCH(14,$Z$2:$Z$1000,0))&amp;"","")</f>
        <v/>
      </c>
      <c r="E51" s="23" t="n"/>
      <c r="F51" s="23">
        <f>IFERROR(INDEX('Guest list'!$P$2:$P$1000,MATCH(14,$Z$2:$Z$1000,0))&amp;"","")</f>
        <v/>
      </c>
      <c r="G51" s="23" t="n"/>
      <c r="Z51">
        <f>Z50+(LEN('Guest list'!$P$51)&gt;0)</f>
        <v/>
      </c>
    </row>
    <row r="52">
      <c r="B52">
        <f>IFERROR(TRIM(INDEX('Guest list'!$B$2:$B$1000,MATCH(15,$Z$2:$Z$1000,0))&amp;" "&amp;INDEX('Guest list'!$C$2:$C$1000,MATCH(15,$Z$2:$Z$1000,0))),"")</f>
        <v/>
      </c>
      <c r="D52">
        <f>IFERROR(INDEX('Guest list'!$A$2:$A$1000,MATCH(15,$Z$2:$Z$1000,0))&amp;"","")</f>
        <v/>
      </c>
      <c r="F52">
        <f>IFERROR(INDEX('Guest list'!$P$2:$P$1000,MATCH(15,$Z$2:$Z$1000,0))&amp;"","")</f>
        <v/>
      </c>
      <c r="Z52">
        <f>Z51+(LEN('Guest list'!$P$52)&gt;0)</f>
        <v/>
      </c>
    </row>
    <row r="53">
      <c r="B53" s="23">
        <f>IFERROR(TRIM(INDEX('Guest list'!$B$2:$B$1000,MATCH(16,$Z$2:$Z$1000,0))&amp;" "&amp;INDEX('Guest list'!$C$2:$C$1000,MATCH(16,$Z$2:$Z$1000,0))),"")</f>
        <v/>
      </c>
      <c r="C53" s="23" t="n"/>
      <c r="D53" s="23">
        <f>IFERROR(INDEX('Guest list'!$A$2:$A$1000,MATCH(16,$Z$2:$Z$1000,0))&amp;"","")</f>
        <v/>
      </c>
      <c r="E53" s="23" t="n"/>
      <c r="F53" s="23">
        <f>IFERROR(INDEX('Guest list'!$P$2:$P$1000,MATCH(16,$Z$2:$Z$1000,0))&amp;"","")</f>
        <v/>
      </c>
      <c r="G53" s="23" t="n"/>
      <c r="Z53">
        <f>Z52+(LEN('Guest list'!$P$53)&gt;0)</f>
        <v/>
      </c>
    </row>
    <row r="54">
      <c r="B54">
        <f>IFERROR(TRIM(INDEX('Guest list'!$B$2:$B$1000,MATCH(17,$Z$2:$Z$1000,0))&amp;" "&amp;INDEX('Guest list'!$C$2:$C$1000,MATCH(17,$Z$2:$Z$1000,0))),"")</f>
        <v/>
      </c>
      <c r="D54">
        <f>IFERROR(INDEX('Guest list'!$A$2:$A$1000,MATCH(17,$Z$2:$Z$1000,0))&amp;"","")</f>
        <v/>
      </c>
      <c r="F54">
        <f>IFERROR(INDEX('Guest list'!$P$2:$P$1000,MATCH(17,$Z$2:$Z$1000,0))&amp;"","")</f>
        <v/>
      </c>
      <c r="Z54">
        <f>Z53+(LEN('Guest list'!$P$54)&gt;0)</f>
        <v/>
      </c>
    </row>
    <row r="55">
      <c r="B55" s="23">
        <f>IFERROR(TRIM(INDEX('Guest list'!$B$2:$B$1000,MATCH(18,$Z$2:$Z$1000,0))&amp;" "&amp;INDEX('Guest list'!$C$2:$C$1000,MATCH(18,$Z$2:$Z$1000,0))),"")</f>
        <v/>
      </c>
      <c r="C55" s="23" t="n"/>
      <c r="D55" s="23">
        <f>IFERROR(INDEX('Guest list'!$A$2:$A$1000,MATCH(18,$Z$2:$Z$1000,0))&amp;"","")</f>
        <v/>
      </c>
      <c r="E55" s="23" t="n"/>
      <c r="F55" s="23">
        <f>IFERROR(INDEX('Guest list'!$P$2:$P$1000,MATCH(18,$Z$2:$Z$1000,0))&amp;"","")</f>
        <v/>
      </c>
      <c r="G55" s="23" t="n"/>
      <c r="Z55">
        <f>Z54+(LEN('Guest list'!$P$55)&gt;0)</f>
        <v/>
      </c>
    </row>
    <row r="56">
      <c r="B56">
        <f>IFERROR(TRIM(INDEX('Guest list'!$B$2:$B$1000,MATCH(19,$Z$2:$Z$1000,0))&amp;" "&amp;INDEX('Guest list'!$C$2:$C$1000,MATCH(19,$Z$2:$Z$1000,0))),"")</f>
        <v/>
      </c>
      <c r="D56">
        <f>IFERROR(INDEX('Guest list'!$A$2:$A$1000,MATCH(19,$Z$2:$Z$1000,0))&amp;"","")</f>
        <v/>
      </c>
      <c r="F56">
        <f>IFERROR(INDEX('Guest list'!$P$2:$P$1000,MATCH(19,$Z$2:$Z$1000,0))&amp;"","")</f>
        <v/>
      </c>
      <c r="Z56">
        <f>Z55+(LEN('Guest list'!$P$56)&gt;0)</f>
        <v/>
      </c>
    </row>
    <row r="57">
      <c r="B57" s="23">
        <f>IFERROR(TRIM(INDEX('Guest list'!$B$2:$B$1000,MATCH(20,$Z$2:$Z$1000,0))&amp;" "&amp;INDEX('Guest list'!$C$2:$C$1000,MATCH(20,$Z$2:$Z$1000,0))),"")</f>
        <v/>
      </c>
      <c r="C57" s="23" t="n"/>
      <c r="D57" s="23">
        <f>IFERROR(INDEX('Guest list'!$A$2:$A$1000,MATCH(20,$Z$2:$Z$1000,0))&amp;"","")</f>
        <v/>
      </c>
      <c r="E57" s="23" t="n"/>
      <c r="F57" s="23">
        <f>IFERROR(INDEX('Guest list'!$P$2:$P$1000,MATCH(20,$Z$2:$Z$1000,0))&amp;"","")</f>
        <v/>
      </c>
      <c r="G57" s="23" t="n"/>
      <c r="Z57">
        <f>Z56+(LEN('Guest list'!$P$57)&gt;0)</f>
        <v/>
      </c>
    </row>
    <row r="58">
      <c r="B58">
        <f>IFERROR(TRIM(INDEX('Guest list'!$B$2:$B$1000,MATCH(21,$Z$2:$Z$1000,0))&amp;" "&amp;INDEX('Guest list'!$C$2:$C$1000,MATCH(21,$Z$2:$Z$1000,0))),"")</f>
        <v/>
      </c>
      <c r="D58">
        <f>IFERROR(INDEX('Guest list'!$A$2:$A$1000,MATCH(21,$Z$2:$Z$1000,0))&amp;"","")</f>
        <v/>
      </c>
      <c r="F58">
        <f>IFERROR(INDEX('Guest list'!$P$2:$P$1000,MATCH(21,$Z$2:$Z$1000,0))&amp;"","")</f>
        <v/>
      </c>
      <c r="Z58">
        <f>Z57+(LEN('Guest list'!$P$58)&gt;0)</f>
        <v/>
      </c>
    </row>
    <row r="59">
      <c r="B59" s="23">
        <f>IFERROR(TRIM(INDEX('Guest list'!$B$2:$B$1000,MATCH(22,$Z$2:$Z$1000,0))&amp;" "&amp;INDEX('Guest list'!$C$2:$C$1000,MATCH(22,$Z$2:$Z$1000,0))),"")</f>
        <v/>
      </c>
      <c r="C59" s="23" t="n"/>
      <c r="D59" s="23">
        <f>IFERROR(INDEX('Guest list'!$A$2:$A$1000,MATCH(22,$Z$2:$Z$1000,0))&amp;"","")</f>
        <v/>
      </c>
      <c r="E59" s="23" t="n"/>
      <c r="F59" s="23">
        <f>IFERROR(INDEX('Guest list'!$P$2:$P$1000,MATCH(22,$Z$2:$Z$1000,0))&amp;"","")</f>
        <v/>
      </c>
      <c r="G59" s="23" t="n"/>
      <c r="Z59">
        <f>Z58+(LEN('Guest list'!$P$59)&gt;0)</f>
        <v/>
      </c>
    </row>
    <row r="60">
      <c r="B60">
        <f>IFERROR(TRIM(INDEX('Guest list'!$B$2:$B$1000,MATCH(23,$Z$2:$Z$1000,0))&amp;" "&amp;INDEX('Guest list'!$C$2:$C$1000,MATCH(23,$Z$2:$Z$1000,0))),"")</f>
        <v/>
      </c>
      <c r="D60">
        <f>IFERROR(INDEX('Guest list'!$A$2:$A$1000,MATCH(23,$Z$2:$Z$1000,0))&amp;"","")</f>
        <v/>
      </c>
      <c r="F60">
        <f>IFERROR(INDEX('Guest list'!$P$2:$P$1000,MATCH(23,$Z$2:$Z$1000,0))&amp;"","")</f>
        <v/>
      </c>
      <c r="Z60">
        <f>Z59+(LEN('Guest list'!$P$60)&gt;0)</f>
        <v/>
      </c>
    </row>
    <row r="61">
      <c r="B61" s="23">
        <f>IFERROR(TRIM(INDEX('Guest list'!$B$2:$B$1000,MATCH(24,$Z$2:$Z$1000,0))&amp;" "&amp;INDEX('Guest list'!$C$2:$C$1000,MATCH(24,$Z$2:$Z$1000,0))),"")</f>
        <v/>
      </c>
      <c r="C61" s="23" t="n"/>
      <c r="D61" s="23">
        <f>IFERROR(INDEX('Guest list'!$A$2:$A$1000,MATCH(24,$Z$2:$Z$1000,0))&amp;"","")</f>
        <v/>
      </c>
      <c r="E61" s="23" t="n"/>
      <c r="F61" s="23">
        <f>IFERROR(INDEX('Guest list'!$P$2:$P$1000,MATCH(24,$Z$2:$Z$1000,0))&amp;"","")</f>
        <v/>
      </c>
      <c r="G61" s="23" t="n"/>
      <c r="Z61">
        <f>Z60+(LEN('Guest list'!$P$61)&gt;0)</f>
        <v/>
      </c>
    </row>
    <row r="62">
      <c r="B62">
        <f>IFERROR(TRIM(INDEX('Guest list'!$B$2:$B$1000,MATCH(25,$Z$2:$Z$1000,0))&amp;" "&amp;INDEX('Guest list'!$C$2:$C$1000,MATCH(25,$Z$2:$Z$1000,0))),"")</f>
        <v/>
      </c>
      <c r="D62">
        <f>IFERROR(INDEX('Guest list'!$A$2:$A$1000,MATCH(25,$Z$2:$Z$1000,0))&amp;"","")</f>
        <v/>
      </c>
      <c r="F62">
        <f>IFERROR(INDEX('Guest list'!$P$2:$P$1000,MATCH(25,$Z$2:$Z$1000,0))&amp;"","")</f>
        <v/>
      </c>
      <c r="Z62">
        <f>Z61+(LEN('Guest list'!$P$62)&gt;0)</f>
        <v/>
      </c>
    </row>
    <row r="63">
      <c r="B63" s="23">
        <f>IFERROR(TRIM(INDEX('Guest list'!$B$2:$B$1000,MATCH(26,$Z$2:$Z$1000,0))&amp;" "&amp;INDEX('Guest list'!$C$2:$C$1000,MATCH(26,$Z$2:$Z$1000,0))),"")</f>
        <v/>
      </c>
      <c r="C63" s="23" t="n"/>
      <c r="D63" s="23">
        <f>IFERROR(INDEX('Guest list'!$A$2:$A$1000,MATCH(26,$Z$2:$Z$1000,0))&amp;"","")</f>
        <v/>
      </c>
      <c r="E63" s="23" t="n"/>
      <c r="F63" s="23">
        <f>IFERROR(INDEX('Guest list'!$P$2:$P$1000,MATCH(26,$Z$2:$Z$1000,0))&amp;"","")</f>
        <v/>
      </c>
      <c r="G63" s="23" t="n"/>
      <c r="Z63">
        <f>Z62+(LEN('Guest list'!$P$63)&gt;0)</f>
        <v/>
      </c>
    </row>
    <row r="64">
      <c r="B64">
        <f>IFERROR(TRIM(INDEX('Guest list'!$B$2:$B$1000,MATCH(27,$Z$2:$Z$1000,0))&amp;" "&amp;INDEX('Guest list'!$C$2:$C$1000,MATCH(27,$Z$2:$Z$1000,0))),"")</f>
        <v/>
      </c>
      <c r="D64">
        <f>IFERROR(INDEX('Guest list'!$A$2:$A$1000,MATCH(27,$Z$2:$Z$1000,0))&amp;"","")</f>
        <v/>
      </c>
      <c r="F64">
        <f>IFERROR(INDEX('Guest list'!$P$2:$P$1000,MATCH(27,$Z$2:$Z$1000,0))&amp;"","")</f>
        <v/>
      </c>
      <c r="Z64">
        <f>Z63+(LEN('Guest list'!$P$64)&gt;0)</f>
        <v/>
      </c>
    </row>
    <row r="65">
      <c r="B65" s="23">
        <f>IFERROR(TRIM(INDEX('Guest list'!$B$2:$B$1000,MATCH(28,$Z$2:$Z$1000,0))&amp;" "&amp;INDEX('Guest list'!$C$2:$C$1000,MATCH(28,$Z$2:$Z$1000,0))),"")</f>
        <v/>
      </c>
      <c r="C65" s="23" t="n"/>
      <c r="D65" s="23">
        <f>IFERROR(INDEX('Guest list'!$A$2:$A$1000,MATCH(28,$Z$2:$Z$1000,0))&amp;"","")</f>
        <v/>
      </c>
      <c r="E65" s="23" t="n"/>
      <c r="F65" s="23">
        <f>IFERROR(INDEX('Guest list'!$P$2:$P$1000,MATCH(28,$Z$2:$Z$1000,0))&amp;"","")</f>
        <v/>
      </c>
      <c r="G65" s="23" t="n"/>
      <c r="Z65">
        <f>Z64+(LEN('Guest list'!$P$65)&gt;0)</f>
        <v/>
      </c>
    </row>
    <row r="66">
      <c r="B66">
        <f>IFERROR(TRIM(INDEX('Guest list'!$B$2:$B$1000,MATCH(29,$Z$2:$Z$1000,0))&amp;" "&amp;INDEX('Guest list'!$C$2:$C$1000,MATCH(29,$Z$2:$Z$1000,0))),"")</f>
        <v/>
      </c>
      <c r="D66">
        <f>IFERROR(INDEX('Guest list'!$A$2:$A$1000,MATCH(29,$Z$2:$Z$1000,0))&amp;"","")</f>
        <v/>
      </c>
      <c r="F66">
        <f>IFERROR(INDEX('Guest list'!$P$2:$P$1000,MATCH(29,$Z$2:$Z$1000,0))&amp;"","")</f>
        <v/>
      </c>
      <c r="Z66">
        <f>Z65+(LEN('Guest list'!$P$66)&gt;0)</f>
        <v/>
      </c>
    </row>
    <row r="67">
      <c r="B67" s="23">
        <f>IFERROR(TRIM(INDEX('Guest list'!$B$2:$B$1000,MATCH(30,$Z$2:$Z$1000,0))&amp;" "&amp;INDEX('Guest list'!$C$2:$C$1000,MATCH(30,$Z$2:$Z$1000,0))),"")</f>
        <v/>
      </c>
      <c r="C67" s="23" t="n"/>
      <c r="D67" s="23">
        <f>IFERROR(INDEX('Guest list'!$A$2:$A$1000,MATCH(30,$Z$2:$Z$1000,0))&amp;"","")</f>
        <v/>
      </c>
      <c r="E67" s="23" t="n"/>
      <c r="F67" s="23">
        <f>IFERROR(INDEX('Guest list'!$P$2:$P$1000,MATCH(30,$Z$2:$Z$1000,0))&amp;"","")</f>
        <v/>
      </c>
      <c r="G67" s="23" t="n"/>
      <c r="Z67">
        <f>Z66+(LEN('Guest list'!$P$67)&gt;0)</f>
        <v/>
      </c>
    </row>
    <row r="68">
      <c r="B68">
        <f>IFERROR(TRIM(INDEX('Guest list'!$B$2:$B$1000,MATCH(31,$Z$2:$Z$1000,0))&amp;" "&amp;INDEX('Guest list'!$C$2:$C$1000,MATCH(31,$Z$2:$Z$1000,0))),"")</f>
        <v/>
      </c>
      <c r="D68">
        <f>IFERROR(INDEX('Guest list'!$A$2:$A$1000,MATCH(31,$Z$2:$Z$1000,0))&amp;"","")</f>
        <v/>
      </c>
      <c r="F68">
        <f>IFERROR(INDEX('Guest list'!$P$2:$P$1000,MATCH(31,$Z$2:$Z$1000,0))&amp;"","")</f>
        <v/>
      </c>
      <c r="Z68">
        <f>Z67+(LEN('Guest list'!$P$68)&gt;0)</f>
        <v/>
      </c>
    </row>
    <row r="69">
      <c r="B69" s="23">
        <f>IFERROR(TRIM(INDEX('Guest list'!$B$2:$B$1000,MATCH(32,$Z$2:$Z$1000,0))&amp;" "&amp;INDEX('Guest list'!$C$2:$C$1000,MATCH(32,$Z$2:$Z$1000,0))),"")</f>
        <v/>
      </c>
      <c r="C69" s="23" t="n"/>
      <c r="D69" s="23">
        <f>IFERROR(INDEX('Guest list'!$A$2:$A$1000,MATCH(32,$Z$2:$Z$1000,0))&amp;"","")</f>
        <v/>
      </c>
      <c r="E69" s="23" t="n"/>
      <c r="F69" s="23">
        <f>IFERROR(INDEX('Guest list'!$P$2:$P$1000,MATCH(32,$Z$2:$Z$1000,0))&amp;"","")</f>
        <v/>
      </c>
      <c r="G69" s="23" t="n"/>
      <c r="Z69">
        <f>Z68+(LEN('Guest list'!$P$69)&gt;0)</f>
        <v/>
      </c>
    </row>
    <row r="70">
      <c r="B70">
        <f>IFERROR(TRIM(INDEX('Guest list'!$B$2:$B$1000,MATCH(33,$Z$2:$Z$1000,0))&amp;" "&amp;INDEX('Guest list'!$C$2:$C$1000,MATCH(33,$Z$2:$Z$1000,0))),"")</f>
        <v/>
      </c>
      <c r="D70">
        <f>IFERROR(INDEX('Guest list'!$A$2:$A$1000,MATCH(33,$Z$2:$Z$1000,0))&amp;"","")</f>
        <v/>
      </c>
      <c r="F70">
        <f>IFERROR(INDEX('Guest list'!$P$2:$P$1000,MATCH(33,$Z$2:$Z$1000,0))&amp;"","")</f>
        <v/>
      </c>
      <c r="Z70">
        <f>Z69+(LEN('Guest list'!$P$70)&gt;0)</f>
        <v/>
      </c>
    </row>
    <row r="71">
      <c r="B71" s="23">
        <f>IFERROR(TRIM(INDEX('Guest list'!$B$2:$B$1000,MATCH(34,$Z$2:$Z$1000,0))&amp;" "&amp;INDEX('Guest list'!$C$2:$C$1000,MATCH(34,$Z$2:$Z$1000,0))),"")</f>
        <v/>
      </c>
      <c r="C71" s="23" t="n"/>
      <c r="D71" s="23">
        <f>IFERROR(INDEX('Guest list'!$A$2:$A$1000,MATCH(34,$Z$2:$Z$1000,0))&amp;"","")</f>
        <v/>
      </c>
      <c r="E71" s="23" t="n"/>
      <c r="F71" s="23">
        <f>IFERROR(INDEX('Guest list'!$P$2:$P$1000,MATCH(34,$Z$2:$Z$1000,0))&amp;"","")</f>
        <v/>
      </c>
      <c r="G71" s="23" t="n"/>
      <c r="Z71">
        <f>Z70+(LEN('Guest list'!$P$71)&gt;0)</f>
        <v/>
      </c>
    </row>
    <row r="72">
      <c r="B72">
        <f>IFERROR(TRIM(INDEX('Guest list'!$B$2:$B$1000,MATCH(35,$Z$2:$Z$1000,0))&amp;" "&amp;INDEX('Guest list'!$C$2:$C$1000,MATCH(35,$Z$2:$Z$1000,0))),"")</f>
        <v/>
      </c>
      <c r="D72">
        <f>IFERROR(INDEX('Guest list'!$A$2:$A$1000,MATCH(35,$Z$2:$Z$1000,0))&amp;"","")</f>
        <v/>
      </c>
      <c r="F72">
        <f>IFERROR(INDEX('Guest list'!$P$2:$P$1000,MATCH(35,$Z$2:$Z$1000,0))&amp;"","")</f>
        <v/>
      </c>
      <c r="Z72">
        <f>Z71+(LEN('Guest list'!$P$72)&gt;0)</f>
        <v/>
      </c>
    </row>
    <row r="73">
      <c r="B73" s="23">
        <f>IFERROR(TRIM(INDEX('Guest list'!$B$2:$B$1000,MATCH(36,$Z$2:$Z$1000,0))&amp;" "&amp;INDEX('Guest list'!$C$2:$C$1000,MATCH(36,$Z$2:$Z$1000,0))),"")</f>
        <v/>
      </c>
      <c r="C73" s="23" t="n"/>
      <c r="D73" s="23">
        <f>IFERROR(INDEX('Guest list'!$A$2:$A$1000,MATCH(36,$Z$2:$Z$1000,0))&amp;"","")</f>
        <v/>
      </c>
      <c r="E73" s="23" t="n"/>
      <c r="F73" s="23">
        <f>IFERROR(INDEX('Guest list'!$P$2:$P$1000,MATCH(36,$Z$2:$Z$1000,0))&amp;"","")</f>
        <v/>
      </c>
      <c r="G73" s="23" t="n"/>
      <c r="Z73">
        <f>Z72+(LEN('Guest list'!$P$73)&gt;0)</f>
        <v/>
      </c>
    </row>
    <row r="74">
      <c r="B74">
        <f>IFERROR(TRIM(INDEX('Guest list'!$B$2:$B$1000,MATCH(37,$Z$2:$Z$1000,0))&amp;" "&amp;INDEX('Guest list'!$C$2:$C$1000,MATCH(37,$Z$2:$Z$1000,0))),"")</f>
        <v/>
      </c>
      <c r="D74">
        <f>IFERROR(INDEX('Guest list'!$A$2:$A$1000,MATCH(37,$Z$2:$Z$1000,0))&amp;"","")</f>
        <v/>
      </c>
      <c r="F74">
        <f>IFERROR(INDEX('Guest list'!$P$2:$P$1000,MATCH(37,$Z$2:$Z$1000,0))&amp;"","")</f>
        <v/>
      </c>
      <c r="Z74">
        <f>Z73+(LEN('Guest list'!$P$74)&gt;0)</f>
        <v/>
      </c>
    </row>
    <row r="75">
      <c r="B75" s="23">
        <f>IFERROR(TRIM(INDEX('Guest list'!$B$2:$B$1000,MATCH(38,$Z$2:$Z$1000,0))&amp;" "&amp;INDEX('Guest list'!$C$2:$C$1000,MATCH(38,$Z$2:$Z$1000,0))),"")</f>
        <v/>
      </c>
      <c r="C75" s="23" t="n"/>
      <c r="D75" s="23">
        <f>IFERROR(INDEX('Guest list'!$A$2:$A$1000,MATCH(38,$Z$2:$Z$1000,0))&amp;"","")</f>
        <v/>
      </c>
      <c r="E75" s="23" t="n"/>
      <c r="F75" s="23">
        <f>IFERROR(INDEX('Guest list'!$P$2:$P$1000,MATCH(38,$Z$2:$Z$1000,0))&amp;"","")</f>
        <v/>
      </c>
      <c r="G75" s="23" t="n"/>
      <c r="Z75">
        <f>Z74+(LEN('Guest list'!$P$75)&gt;0)</f>
        <v/>
      </c>
    </row>
    <row r="76">
      <c r="B76">
        <f>IFERROR(TRIM(INDEX('Guest list'!$B$2:$B$1000,MATCH(39,$Z$2:$Z$1000,0))&amp;" "&amp;INDEX('Guest list'!$C$2:$C$1000,MATCH(39,$Z$2:$Z$1000,0))),"")</f>
        <v/>
      </c>
      <c r="D76">
        <f>IFERROR(INDEX('Guest list'!$A$2:$A$1000,MATCH(39,$Z$2:$Z$1000,0))&amp;"","")</f>
        <v/>
      </c>
      <c r="F76">
        <f>IFERROR(INDEX('Guest list'!$P$2:$P$1000,MATCH(39,$Z$2:$Z$1000,0))&amp;"","")</f>
        <v/>
      </c>
      <c r="Z76">
        <f>Z75+(LEN('Guest list'!$P$76)&gt;0)</f>
        <v/>
      </c>
    </row>
    <row r="77">
      <c r="B77" s="23">
        <f>IFERROR(TRIM(INDEX('Guest list'!$B$2:$B$1000,MATCH(40,$Z$2:$Z$1000,0))&amp;" "&amp;INDEX('Guest list'!$C$2:$C$1000,MATCH(40,$Z$2:$Z$1000,0))),"")</f>
        <v/>
      </c>
      <c r="C77" s="23" t="n"/>
      <c r="D77" s="23">
        <f>IFERROR(INDEX('Guest list'!$A$2:$A$1000,MATCH(40,$Z$2:$Z$1000,0))&amp;"","")</f>
        <v/>
      </c>
      <c r="E77" s="23" t="n"/>
      <c r="F77" s="23">
        <f>IFERROR(INDEX('Guest list'!$P$2:$P$1000,MATCH(40,$Z$2:$Z$1000,0))&amp;"","")</f>
        <v/>
      </c>
      <c r="G77" s="23" t="n"/>
      <c r="Z77">
        <f>Z76+(LEN('Guest list'!$P$77)&gt;0)</f>
        <v/>
      </c>
    </row>
    <row r="78">
      <c r="B78" s="2">
        <f>IF(C12&gt;40,"And "&amp;(C12-40)&amp;" more. Filter the Dietary column on the Guest list to see them all.","")</f>
        <v/>
      </c>
      <c r="Z78">
        <f>Z77+(LEN('Guest list'!$P$78)&gt;0)</f>
        <v/>
      </c>
    </row>
    <row r="79">
      <c r="Z79">
        <f>Z78+(LEN('Guest list'!$P$79)&gt;0)</f>
        <v/>
      </c>
    </row>
    <row r="80">
      <c r="Z80">
        <f>Z79+(LEN('Guest list'!$P$80)&gt;0)</f>
        <v/>
      </c>
    </row>
    <row r="81">
      <c r="Z81">
        <f>Z80+(LEN('Guest list'!$P$81)&gt;0)</f>
        <v/>
      </c>
    </row>
    <row r="82">
      <c r="Z82">
        <f>Z81+(LEN('Guest list'!$P$82)&gt;0)</f>
        <v/>
      </c>
    </row>
    <row r="83">
      <c r="Z83">
        <f>Z82+(LEN('Guest list'!$P$83)&gt;0)</f>
        <v/>
      </c>
    </row>
    <row r="84">
      <c r="Z84">
        <f>Z83+(LEN('Guest list'!$P$84)&gt;0)</f>
        <v/>
      </c>
    </row>
    <row r="85">
      <c r="Z85">
        <f>Z84+(LEN('Guest list'!$P$85)&gt;0)</f>
        <v/>
      </c>
    </row>
    <row r="86">
      <c r="Z86">
        <f>Z85+(LEN('Guest list'!$P$86)&gt;0)</f>
        <v/>
      </c>
    </row>
    <row r="87">
      <c r="Z87">
        <f>Z86+(LEN('Guest list'!$P$87)&gt;0)</f>
        <v/>
      </c>
    </row>
    <row r="88">
      <c r="Z88">
        <f>Z87+(LEN('Guest list'!$P$88)&gt;0)</f>
        <v/>
      </c>
    </row>
    <row r="89">
      <c r="Z89">
        <f>Z88+(LEN('Guest list'!$P$89)&gt;0)</f>
        <v/>
      </c>
    </row>
    <row r="90">
      <c r="Z90">
        <f>Z89+(LEN('Guest list'!$P$90)&gt;0)</f>
        <v/>
      </c>
    </row>
    <row r="91">
      <c r="Z91">
        <f>Z90+(LEN('Guest list'!$P$91)&gt;0)</f>
        <v/>
      </c>
    </row>
    <row r="92">
      <c r="Z92">
        <f>Z91+(LEN('Guest list'!$P$92)&gt;0)</f>
        <v/>
      </c>
    </row>
    <row r="93">
      <c r="Z93">
        <f>Z92+(LEN('Guest list'!$P$93)&gt;0)</f>
        <v/>
      </c>
    </row>
    <row r="94">
      <c r="Z94">
        <f>Z93+(LEN('Guest list'!$P$94)&gt;0)</f>
        <v/>
      </c>
    </row>
    <row r="95">
      <c r="Z95">
        <f>Z94+(LEN('Guest list'!$P$95)&gt;0)</f>
        <v/>
      </c>
    </row>
    <row r="96">
      <c r="Z96">
        <f>Z95+(LEN('Guest list'!$P$96)&gt;0)</f>
        <v/>
      </c>
    </row>
    <row r="97">
      <c r="Z97">
        <f>Z96+(LEN('Guest list'!$P$97)&gt;0)</f>
        <v/>
      </c>
    </row>
    <row r="98">
      <c r="Z98">
        <f>Z97+(LEN('Guest list'!$P$98)&gt;0)</f>
        <v/>
      </c>
    </row>
    <row r="99">
      <c r="Z99">
        <f>Z98+(LEN('Guest list'!$P$99)&gt;0)</f>
        <v/>
      </c>
    </row>
    <row r="100">
      <c r="Z100">
        <f>Z99+(LEN('Guest list'!$P$100)&gt;0)</f>
        <v/>
      </c>
    </row>
    <row r="101">
      <c r="Z101">
        <f>Z100+(LEN('Guest list'!$P$101)&gt;0)</f>
        <v/>
      </c>
    </row>
    <row r="102">
      <c r="Z102">
        <f>Z101+(LEN('Guest list'!$P$102)&gt;0)</f>
        <v/>
      </c>
    </row>
    <row r="103">
      <c r="Z103">
        <f>Z102+(LEN('Guest list'!$P$103)&gt;0)</f>
        <v/>
      </c>
    </row>
    <row r="104">
      <c r="Z104">
        <f>Z103+(LEN('Guest list'!$P$104)&gt;0)</f>
        <v/>
      </c>
    </row>
    <row r="105">
      <c r="Z105">
        <f>Z104+(LEN('Guest list'!$P$105)&gt;0)</f>
        <v/>
      </c>
    </row>
    <row r="106">
      <c r="Z106">
        <f>Z105+(LEN('Guest list'!$P$106)&gt;0)</f>
        <v/>
      </c>
    </row>
    <row r="107">
      <c r="Z107">
        <f>Z106+(LEN('Guest list'!$P$107)&gt;0)</f>
        <v/>
      </c>
    </row>
    <row r="108">
      <c r="Z108">
        <f>Z107+(LEN('Guest list'!$P$108)&gt;0)</f>
        <v/>
      </c>
    </row>
    <row r="109">
      <c r="Z109">
        <f>Z108+(LEN('Guest list'!$P$109)&gt;0)</f>
        <v/>
      </c>
    </row>
    <row r="110">
      <c r="Z110">
        <f>Z109+(LEN('Guest list'!$P$110)&gt;0)</f>
        <v/>
      </c>
    </row>
    <row r="111">
      <c r="Z111">
        <f>Z110+(LEN('Guest list'!$P$111)&gt;0)</f>
        <v/>
      </c>
    </row>
    <row r="112">
      <c r="Z112">
        <f>Z111+(LEN('Guest list'!$P$112)&gt;0)</f>
        <v/>
      </c>
    </row>
    <row r="113">
      <c r="Z113">
        <f>Z112+(LEN('Guest list'!$P$113)&gt;0)</f>
        <v/>
      </c>
    </row>
    <row r="114">
      <c r="Z114">
        <f>Z113+(LEN('Guest list'!$P$114)&gt;0)</f>
        <v/>
      </c>
    </row>
    <row r="115">
      <c r="Z115">
        <f>Z114+(LEN('Guest list'!$P$115)&gt;0)</f>
        <v/>
      </c>
    </row>
    <row r="116">
      <c r="Z116">
        <f>Z115+(LEN('Guest list'!$P$116)&gt;0)</f>
        <v/>
      </c>
    </row>
    <row r="117">
      <c r="Z117">
        <f>Z116+(LEN('Guest list'!$P$117)&gt;0)</f>
        <v/>
      </c>
    </row>
    <row r="118">
      <c r="Z118">
        <f>Z117+(LEN('Guest list'!$P$118)&gt;0)</f>
        <v/>
      </c>
    </row>
    <row r="119">
      <c r="Z119">
        <f>Z118+(LEN('Guest list'!$P$119)&gt;0)</f>
        <v/>
      </c>
    </row>
    <row r="120">
      <c r="Z120">
        <f>Z119+(LEN('Guest list'!$P$120)&gt;0)</f>
        <v/>
      </c>
    </row>
    <row r="121">
      <c r="Z121">
        <f>Z120+(LEN('Guest list'!$P$121)&gt;0)</f>
        <v/>
      </c>
    </row>
    <row r="122">
      <c r="Z122">
        <f>Z121+(LEN('Guest list'!$P$122)&gt;0)</f>
        <v/>
      </c>
    </row>
    <row r="123">
      <c r="Z123">
        <f>Z122+(LEN('Guest list'!$P$123)&gt;0)</f>
        <v/>
      </c>
    </row>
    <row r="124">
      <c r="Z124">
        <f>Z123+(LEN('Guest list'!$P$124)&gt;0)</f>
        <v/>
      </c>
    </row>
    <row r="125">
      <c r="Z125">
        <f>Z124+(LEN('Guest list'!$P$125)&gt;0)</f>
        <v/>
      </c>
    </row>
    <row r="126">
      <c r="Z126">
        <f>Z125+(LEN('Guest list'!$P$126)&gt;0)</f>
        <v/>
      </c>
    </row>
    <row r="127">
      <c r="Z127">
        <f>Z126+(LEN('Guest list'!$P$127)&gt;0)</f>
        <v/>
      </c>
    </row>
    <row r="128">
      <c r="Z128">
        <f>Z127+(LEN('Guest list'!$P$128)&gt;0)</f>
        <v/>
      </c>
    </row>
    <row r="129">
      <c r="Z129">
        <f>Z128+(LEN('Guest list'!$P$129)&gt;0)</f>
        <v/>
      </c>
    </row>
    <row r="130">
      <c r="Z130">
        <f>Z129+(LEN('Guest list'!$P$130)&gt;0)</f>
        <v/>
      </c>
    </row>
    <row r="131">
      <c r="Z131">
        <f>Z130+(LEN('Guest list'!$P$131)&gt;0)</f>
        <v/>
      </c>
    </row>
    <row r="132">
      <c r="Z132">
        <f>Z131+(LEN('Guest list'!$P$132)&gt;0)</f>
        <v/>
      </c>
    </row>
    <row r="133">
      <c r="Z133">
        <f>Z132+(LEN('Guest list'!$P$133)&gt;0)</f>
        <v/>
      </c>
    </row>
    <row r="134">
      <c r="Z134">
        <f>Z133+(LEN('Guest list'!$P$134)&gt;0)</f>
        <v/>
      </c>
    </row>
    <row r="135">
      <c r="Z135">
        <f>Z134+(LEN('Guest list'!$P$135)&gt;0)</f>
        <v/>
      </c>
    </row>
    <row r="136">
      <c r="Z136">
        <f>Z135+(LEN('Guest list'!$P$136)&gt;0)</f>
        <v/>
      </c>
    </row>
    <row r="137">
      <c r="Z137">
        <f>Z136+(LEN('Guest list'!$P$137)&gt;0)</f>
        <v/>
      </c>
    </row>
    <row r="138">
      <c r="Z138">
        <f>Z137+(LEN('Guest list'!$P$138)&gt;0)</f>
        <v/>
      </c>
    </row>
    <row r="139">
      <c r="Z139">
        <f>Z138+(LEN('Guest list'!$P$139)&gt;0)</f>
        <v/>
      </c>
    </row>
    <row r="140">
      <c r="Z140">
        <f>Z139+(LEN('Guest list'!$P$140)&gt;0)</f>
        <v/>
      </c>
    </row>
    <row r="141">
      <c r="Z141">
        <f>Z140+(LEN('Guest list'!$P$141)&gt;0)</f>
        <v/>
      </c>
    </row>
    <row r="142">
      <c r="Z142">
        <f>Z141+(LEN('Guest list'!$P$142)&gt;0)</f>
        <v/>
      </c>
    </row>
    <row r="143">
      <c r="Z143">
        <f>Z142+(LEN('Guest list'!$P$143)&gt;0)</f>
        <v/>
      </c>
    </row>
    <row r="144">
      <c r="Z144">
        <f>Z143+(LEN('Guest list'!$P$144)&gt;0)</f>
        <v/>
      </c>
    </row>
    <row r="145">
      <c r="Z145">
        <f>Z144+(LEN('Guest list'!$P$145)&gt;0)</f>
        <v/>
      </c>
    </row>
    <row r="146">
      <c r="Z146">
        <f>Z145+(LEN('Guest list'!$P$146)&gt;0)</f>
        <v/>
      </c>
    </row>
    <row r="147">
      <c r="Z147">
        <f>Z146+(LEN('Guest list'!$P$147)&gt;0)</f>
        <v/>
      </c>
    </row>
    <row r="148">
      <c r="Z148">
        <f>Z147+(LEN('Guest list'!$P$148)&gt;0)</f>
        <v/>
      </c>
    </row>
    <row r="149">
      <c r="Z149">
        <f>Z148+(LEN('Guest list'!$P$149)&gt;0)</f>
        <v/>
      </c>
    </row>
    <row r="150">
      <c r="Z150">
        <f>Z149+(LEN('Guest list'!$P$150)&gt;0)</f>
        <v/>
      </c>
    </row>
    <row r="151">
      <c r="Z151">
        <f>Z150+(LEN('Guest list'!$P$151)&gt;0)</f>
        <v/>
      </c>
    </row>
    <row r="152">
      <c r="Z152">
        <f>Z151+(LEN('Guest list'!$P$152)&gt;0)</f>
        <v/>
      </c>
    </row>
    <row r="153">
      <c r="Z153">
        <f>Z152+(LEN('Guest list'!$P$153)&gt;0)</f>
        <v/>
      </c>
    </row>
    <row r="154">
      <c r="Z154">
        <f>Z153+(LEN('Guest list'!$P$154)&gt;0)</f>
        <v/>
      </c>
    </row>
    <row r="155">
      <c r="Z155">
        <f>Z154+(LEN('Guest list'!$P$155)&gt;0)</f>
        <v/>
      </c>
    </row>
    <row r="156">
      <c r="Z156">
        <f>Z155+(LEN('Guest list'!$P$156)&gt;0)</f>
        <v/>
      </c>
    </row>
    <row r="157">
      <c r="Z157">
        <f>Z156+(LEN('Guest list'!$P$157)&gt;0)</f>
        <v/>
      </c>
    </row>
    <row r="158">
      <c r="Z158">
        <f>Z157+(LEN('Guest list'!$P$158)&gt;0)</f>
        <v/>
      </c>
    </row>
    <row r="159">
      <c r="Z159">
        <f>Z158+(LEN('Guest list'!$P$159)&gt;0)</f>
        <v/>
      </c>
    </row>
    <row r="160">
      <c r="Z160">
        <f>Z159+(LEN('Guest list'!$P$160)&gt;0)</f>
        <v/>
      </c>
    </row>
    <row r="161">
      <c r="Z161">
        <f>Z160+(LEN('Guest list'!$P$161)&gt;0)</f>
        <v/>
      </c>
    </row>
    <row r="162">
      <c r="Z162">
        <f>Z161+(LEN('Guest list'!$P$162)&gt;0)</f>
        <v/>
      </c>
    </row>
    <row r="163">
      <c r="Z163">
        <f>Z162+(LEN('Guest list'!$P$163)&gt;0)</f>
        <v/>
      </c>
    </row>
    <row r="164">
      <c r="Z164">
        <f>Z163+(LEN('Guest list'!$P$164)&gt;0)</f>
        <v/>
      </c>
    </row>
    <row r="165">
      <c r="Z165">
        <f>Z164+(LEN('Guest list'!$P$165)&gt;0)</f>
        <v/>
      </c>
    </row>
    <row r="166">
      <c r="Z166">
        <f>Z165+(LEN('Guest list'!$P$166)&gt;0)</f>
        <v/>
      </c>
    </row>
    <row r="167">
      <c r="Z167">
        <f>Z166+(LEN('Guest list'!$P$167)&gt;0)</f>
        <v/>
      </c>
    </row>
    <row r="168">
      <c r="Z168">
        <f>Z167+(LEN('Guest list'!$P$168)&gt;0)</f>
        <v/>
      </c>
    </row>
    <row r="169">
      <c r="Z169">
        <f>Z168+(LEN('Guest list'!$P$169)&gt;0)</f>
        <v/>
      </c>
    </row>
    <row r="170">
      <c r="Z170">
        <f>Z169+(LEN('Guest list'!$P$170)&gt;0)</f>
        <v/>
      </c>
    </row>
    <row r="171">
      <c r="Z171">
        <f>Z170+(LEN('Guest list'!$P$171)&gt;0)</f>
        <v/>
      </c>
    </row>
    <row r="172">
      <c r="Z172">
        <f>Z171+(LEN('Guest list'!$P$172)&gt;0)</f>
        <v/>
      </c>
    </row>
    <row r="173">
      <c r="Z173">
        <f>Z172+(LEN('Guest list'!$P$173)&gt;0)</f>
        <v/>
      </c>
    </row>
    <row r="174">
      <c r="Z174">
        <f>Z173+(LEN('Guest list'!$P$174)&gt;0)</f>
        <v/>
      </c>
    </row>
    <row r="175">
      <c r="Z175">
        <f>Z174+(LEN('Guest list'!$P$175)&gt;0)</f>
        <v/>
      </c>
    </row>
    <row r="176">
      <c r="Z176">
        <f>Z175+(LEN('Guest list'!$P$176)&gt;0)</f>
        <v/>
      </c>
    </row>
    <row r="177">
      <c r="Z177">
        <f>Z176+(LEN('Guest list'!$P$177)&gt;0)</f>
        <v/>
      </c>
    </row>
    <row r="178">
      <c r="Z178">
        <f>Z177+(LEN('Guest list'!$P$178)&gt;0)</f>
        <v/>
      </c>
    </row>
    <row r="179">
      <c r="Z179">
        <f>Z178+(LEN('Guest list'!$P$179)&gt;0)</f>
        <v/>
      </c>
    </row>
    <row r="180">
      <c r="Z180">
        <f>Z179+(LEN('Guest list'!$P$180)&gt;0)</f>
        <v/>
      </c>
    </row>
    <row r="181">
      <c r="Z181">
        <f>Z180+(LEN('Guest list'!$P$181)&gt;0)</f>
        <v/>
      </c>
    </row>
    <row r="182">
      <c r="Z182">
        <f>Z181+(LEN('Guest list'!$P$182)&gt;0)</f>
        <v/>
      </c>
    </row>
    <row r="183">
      <c r="Z183">
        <f>Z182+(LEN('Guest list'!$P$183)&gt;0)</f>
        <v/>
      </c>
    </row>
    <row r="184">
      <c r="Z184">
        <f>Z183+(LEN('Guest list'!$P$184)&gt;0)</f>
        <v/>
      </c>
    </row>
    <row r="185">
      <c r="Z185">
        <f>Z184+(LEN('Guest list'!$P$185)&gt;0)</f>
        <v/>
      </c>
    </row>
    <row r="186">
      <c r="Z186">
        <f>Z185+(LEN('Guest list'!$P$186)&gt;0)</f>
        <v/>
      </c>
    </row>
    <row r="187">
      <c r="Z187">
        <f>Z186+(LEN('Guest list'!$P$187)&gt;0)</f>
        <v/>
      </c>
    </row>
    <row r="188">
      <c r="Z188">
        <f>Z187+(LEN('Guest list'!$P$188)&gt;0)</f>
        <v/>
      </c>
    </row>
    <row r="189">
      <c r="Z189">
        <f>Z188+(LEN('Guest list'!$P$189)&gt;0)</f>
        <v/>
      </c>
    </row>
    <row r="190">
      <c r="Z190">
        <f>Z189+(LEN('Guest list'!$P$190)&gt;0)</f>
        <v/>
      </c>
    </row>
    <row r="191">
      <c r="Z191">
        <f>Z190+(LEN('Guest list'!$P$191)&gt;0)</f>
        <v/>
      </c>
    </row>
    <row r="192">
      <c r="Z192">
        <f>Z191+(LEN('Guest list'!$P$192)&gt;0)</f>
        <v/>
      </c>
    </row>
    <row r="193">
      <c r="Z193">
        <f>Z192+(LEN('Guest list'!$P$193)&gt;0)</f>
        <v/>
      </c>
    </row>
    <row r="194">
      <c r="Z194">
        <f>Z193+(LEN('Guest list'!$P$194)&gt;0)</f>
        <v/>
      </c>
    </row>
    <row r="195">
      <c r="Z195">
        <f>Z194+(LEN('Guest list'!$P$195)&gt;0)</f>
        <v/>
      </c>
    </row>
    <row r="196">
      <c r="Z196">
        <f>Z195+(LEN('Guest list'!$P$196)&gt;0)</f>
        <v/>
      </c>
    </row>
    <row r="197">
      <c r="Z197">
        <f>Z196+(LEN('Guest list'!$P$197)&gt;0)</f>
        <v/>
      </c>
    </row>
    <row r="198">
      <c r="Z198">
        <f>Z197+(LEN('Guest list'!$P$198)&gt;0)</f>
        <v/>
      </c>
    </row>
    <row r="199">
      <c r="Z199">
        <f>Z198+(LEN('Guest list'!$P$199)&gt;0)</f>
        <v/>
      </c>
    </row>
    <row r="200">
      <c r="Z200">
        <f>Z199+(LEN('Guest list'!$P$200)&gt;0)</f>
        <v/>
      </c>
    </row>
    <row r="201">
      <c r="Z201">
        <f>Z200+(LEN('Guest list'!$P$201)&gt;0)</f>
        <v/>
      </c>
    </row>
    <row r="202">
      <c r="Z202">
        <f>Z201+(LEN('Guest list'!$P$202)&gt;0)</f>
        <v/>
      </c>
    </row>
    <row r="203">
      <c r="Z203">
        <f>Z202+(LEN('Guest list'!$P$203)&gt;0)</f>
        <v/>
      </c>
    </row>
    <row r="204">
      <c r="Z204">
        <f>Z203+(LEN('Guest list'!$P$204)&gt;0)</f>
        <v/>
      </c>
    </row>
    <row r="205">
      <c r="Z205">
        <f>Z204+(LEN('Guest list'!$P$205)&gt;0)</f>
        <v/>
      </c>
    </row>
    <row r="206">
      <c r="Z206">
        <f>Z205+(LEN('Guest list'!$P$206)&gt;0)</f>
        <v/>
      </c>
    </row>
    <row r="207">
      <c r="Z207">
        <f>Z206+(LEN('Guest list'!$P$207)&gt;0)</f>
        <v/>
      </c>
    </row>
    <row r="208">
      <c r="Z208">
        <f>Z207+(LEN('Guest list'!$P$208)&gt;0)</f>
        <v/>
      </c>
    </row>
    <row r="209">
      <c r="Z209">
        <f>Z208+(LEN('Guest list'!$P$209)&gt;0)</f>
        <v/>
      </c>
    </row>
    <row r="210">
      <c r="Z210">
        <f>Z209+(LEN('Guest list'!$P$210)&gt;0)</f>
        <v/>
      </c>
    </row>
    <row r="211">
      <c r="Z211">
        <f>Z210+(LEN('Guest list'!$P$211)&gt;0)</f>
        <v/>
      </c>
    </row>
    <row r="212">
      <c r="Z212">
        <f>Z211+(LEN('Guest list'!$P$212)&gt;0)</f>
        <v/>
      </c>
    </row>
    <row r="213">
      <c r="Z213">
        <f>Z212+(LEN('Guest list'!$P$213)&gt;0)</f>
        <v/>
      </c>
    </row>
    <row r="214">
      <c r="Z214">
        <f>Z213+(LEN('Guest list'!$P$214)&gt;0)</f>
        <v/>
      </c>
    </row>
    <row r="215">
      <c r="Z215">
        <f>Z214+(LEN('Guest list'!$P$215)&gt;0)</f>
        <v/>
      </c>
    </row>
    <row r="216">
      <c r="Z216">
        <f>Z215+(LEN('Guest list'!$P$216)&gt;0)</f>
        <v/>
      </c>
    </row>
    <row r="217">
      <c r="Z217">
        <f>Z216+(LEN('Guest list'!$P$217)&gt;0)</f>
        <v/>
      </c>
    </row>
    <row r="218">
      <c r="Z218">
        <f>Z217+(LEN('Guest list'!$P$218)&gt;0)</f>
        <v/>
      </c>
    </row>
    <row r="219">
      <c r="Z219">
        <f>Z218+(LEN('Guest list'!$P$219)&gt;0)</f>
        <v/>
      </c>
    </row>
    <row r="220">
      <c r="Z220">
        <f>Z219+(LEN('Guest list'!$P$220)&gt;0)</f>
        <v/>
      </c>
    </row>
    <row r="221">
      <c r="Z221">
        <f>Z220+(LEN('Guest list'!$P$221)&gt;0)</f>
        <v/>
      </c>
    </row>
    <row r="222">
      <c r="Z222">
        <f>Z221+(LEN('Guest list'!$P$222)&gt;0)</f>
        <v/>
      </c>
    </row>
    <row r="223">
      <c r="Z223">
        <f>Z222+(LEN('Guest list'!$P$223)&gt;0)</f>
        <v/>
      </c>
    </row>
    <row r="224">
      <c r="Z224">
        <f>Z223+(LEN('Guest list'!$P$224)&gt;0)</f>
        <v/>
      </c>
    </row>
    <row r="225">
      <c r="Z225">
        <f>Z224+(LEN('Guest list'!$P$225)&gt;0)</f>
        <v/>
      </c>
    </row>
    <row r="226">
      <c r="Z226">
        <f>Z225+(LEN('Guest list'!$P$226)&gt;0)</f>
        <v/>
      </c>
    </row>
    <row r="227">
      <c r="Z227">
        <f>Z226+(LEN('Guest list'!$P$227)&gt;0)</f>
        <v/>
      </c>
    </row>
    <row r="228">
      <c r="Z228">
        <f>Z227+(LEN('Guest list'!$P$228)&gt;0)</f>
        <v/>
      </c>
    </row>
    <row r="229">
      <c r="Z229">
        <f>Z228+(LEN('Guest list'!$P$229)&gt;0)</f>
        <v/>
      </c>
    </row>
    <row r="230">
      <c r="Z230">
        <f>Z229+(LEN('Guest list'!$P$230)&gt;0)</f>
        <v/>
      </c>
    </row>
    <row r="231">
      <c r="Z231">
        <f>Z230+(LEN('Guest list'!$P$231)&gt;0)</f>
        <v/>
      </c>
    </row>
    <row r="232">
      <c r="Z232">
        <f>Z231+(LEN('Guest list'!$P$232)&gt;0)</f>
        <v/>
      </c>
    </row>
    <row r="233">
      <c r="Z233">
        <f>Z232+(LEN('Guest list'!$P$233)&gt;0)</f>
        <v/>
      </c>
    </row>
    <row r="234">
      <c r="Z234">
        <f>Z233+(LEN('Guest list'!$P$234)&gt;0)</f>
        <v/>
      </c>
    </row>
    <row r="235">
      <c r="Z235">
        <f>Z234+(LEN('Guest list'!$P$235)&gt;0)</f>
        <v/>
      </c>
    </row>
    <row r="236">
      <c r="Z236">
        <f>Z235+(LEN('Guest list'!$P$236)&gt;0)</f>
        <v/>
      </c>
    </row>
    <row r="237">
      <c r="Z237">
        <f>Z236+(LEN('Guest list'!$P$237)&gt;0)</f>
        <v/>
      </c>
    </row>
    <row r="238">
      <c r="Z238">
        <f>Z237+(LEN('Guest list'!$P$238)&gt;0)</f>
        <v/>
      </c>
    </row>
    <row r="239">
      <c r="Z239">
        <f>Z238+(LEN('Guest list'!$P$239)&gt;0)</f>
        <v/>
      </c>
    </row>
    <row r="240">
      <c r="Z240">
        <f>Z239+(LEN('Guest list'!$P$240)&gt;0)</f>
        <v/>
      </c>
    </row>
    <row r="241">
      <c r="Z241">
        <f>Z240+(LEN('Guest list'!$P$241)&gt;0)</f>
        <v/>
      </c>
    </row>
    <row r="242">
      <c r="Z242">
        <f>Z241+(LEN('Guest list'!$P$242)&gt;0)</f>
        <v/>
      </c>
    </row>
    <row r="243">
      <c r="Z243">
        <f>Z242+(LEN('Guest list'!$P$243)&gt;0)</f>
        <v/>
      </c>
    </row>
    <row r="244">
      <c r="Z244">
        <f>Z243+(LEN('Guest list'!$P$244)&gt;0)</f>
        <v/>
      </c>
    </row>
    <row r="245">
      <c r="Z245">
        <f>Z244+(LEN('Guest list'!$P$245)&gt;0)</f>
        <v/>
      </c>
    </row>
    <row r="246">
      <c r="Z246">
        <f>Z245+(LEN('Guest list'!$P$246)&gt;0)</f>
        <v/>
      </c>
    </row>
    <row r="247">
      <c r="Z247">
        <f>Z246+(LEN('Guest list'!$P$247)&gt;0)</f>
        <v/>
      </c>
    </row>
    <row r="248">
      <c r="Z248">
        <f>Z247+(LEN('Guest list'!$P$248)&gt;0)</f>
        <v/>
      </c>
    </row>
    <row r="249">
      <c r="Z249">
        <f>Z248+(LEN('Guest list'!$P$249)&gt;0)</f>
        <v/>
      </c>
    </row>
    <row r="250">
      <c r="Z250">
        <f>Z249+(LEN('Guest list'!$P$250)&gt;0)</f>
        <v/>
      </c>
    </row>
    <row r="251">
      <c r="Z251">
        <f>Z250+(LEN('Guest list'!$P$251)&gt;0)</f>
        <v/>
      </c>
    </row>
    <row r="252">
      <c r="Z252">
        <f>Z251+(LEN('Guest list'!$P$252)&gt;0)</f>
        <v/>
      </c>
    </row>
    <row r="253">
      <c r="Z253">
        <f>Z252+(LEN('Guest list'!$P$253)&gt;0)</f>
        <v/>
      </c>
    </row>
    <row r="254">
      <c r="Z254">
        <f>Z253+(LEN('Guest list'!$P$254)&gt;0)</f>
        <v/>
      </c>
    </row>
    <row r="255">
      <c r="Z255">
        <f>Z254+(LEN('Guest list'!$P$255)&gt;0)</f>
        <v/>
      </c>
    </row>
    <row r="256">
      <c r="Z256">
        <f>Z255+(LEN('Guest list'!$P$256)&gt;0)</f>
        <v/>
      </c>
    </row>
    <row r="257">
      <c r="Z257">
        <f>Z256+(LEN('Guest list'!$P$257)&gt;0)</f>
        <v/>
      </c>
    </row>
    <row r="258">
      <c r="Z258">
        <f>Z257+(LEN('Guest list'!$P$258)&gt;0)</f>
        <v/>
      </c>
    </row>
    <row r="259">
      <c r="Z259">
        <f>Z258+(LEN('Guest list'!$P$259)&gt;0)</f>
        <v/>
      </c>
    </row>
    <row r="260">
      <c r="Z260">
        <f>Z259+(LEN('Guest list'!$P$260)&gt;0)</f>
        <v/>
      </c>
    </row>
    <row r="261">
      <c r="Z261">
        <f>Z260+(LEN('Guest list'!$P$261)&gt;0)</f>
        <v/>
      </c>
    </row>
    <row r="262">
      <c r="Z262">
        <f>Z261+(LEN('Guest list'!$P$262)&gt;0)</f>
        <v/>
      </c>
    </row>
    <row r="263">
      <c r="Z263">
        <f>Z262+(LEN('Guest list'!$P$263)&gt;0)</f>
        <v/>
      </c>
    </row>
    <row r="264">
      <c r="Z264">
        <f>Z263+(LEN('Guest list'!$P$264)&gt;0)</f>
        <v/>
      </c>
    </row>
    <row r="265">
      <c r="Z265">
        <f>Z264+(LEN('Guest list'!$P$265)&gt;0)</f>
        <v/>
      </c>
    </row>
    <row r="266">
      <c r="Z266">
        <f>Z265+(LEN('Guest list'!$P$266)&gt;0)</f>
        <v/>
      </c>
    </row>
    <row r="267">
      <c r="Z267">
        <f>Z266+(LEN('Guest list'!$P$267)&gt;0)</f>
        <v/>
      </c>
    </row>
    <row r="268">
      <c r="Z268">
        <f>Z267+(LEN('Guest list'!$P$268)&gt;0)</f>
        <v/>
      </c>
    </row>
    <row r="269">
      <c r="Z269">
        <f>Z268+(LEN('Guest list'!$P$269)&gt;0)</f>
        <v/>
      </c>
    </row>
    <row r="270">
      <c r="Z270">
        <f>Z269+(LEN('Guest list'!$P$270)&gt;0)</f>
        <v/>
      </c>
    </row>
    <row r="271">
      <c r="Z271">
        <f>Z270+(LEN('Guest list'!$P$271)&gt;0)</f>
        <v/>
      </c>
    </row>
    <row r="272">
      <c r="Z272">
        <f>Z271+(LEN('Guest list'!$P$272)&gt;0)</f>
        <v/>
      </c>
    </row>
    <row r="273">
      <c r="Z273">
        <f>Z272+(LEN('Guest list'!$P$273)&gt;0)</f>
        <v/>
      </c>
    </row>
    <row r="274">
      <c r="Z274">
        <f>Z273+(LEN('Guest list'!$P$274)&gt;0)</f>
        <v/>
      </c>
    </row>
    <row r="275">
      <c r="Z275">
        <f>Z274+(LEN('Guest list'!$P$275)&gt;0)</f>
        <v/>
      </c>
    </row>
    <row r="276">
      <c r="Z276">
        <f>Z275+(LEN('Guest list'!$P$276)&gt;0)</f>
        <v/>
      </c>
    </row>
    <row r="277">
      <c r="Z277">
        <f>Z276+(LEN('Guest list'!$P$277)&gt;0)</f>
        <v/>
      </c>
    </row>
    <row r="278">
      <c r="Z278">
        <f>Z277+(LEN('Guest list'!$P$278)&gt;0)</f>
        <v/>
      </c>
    </row>
    <row r="279">
      <c r="Z279">
        <f>Z278+(LEN('Guest list'!$P$279)&gt;0)</f>
        <v/>
      </c>
    </row>
    <row r="280">
      <c r="Z280">
        <f>Z279+(LEN('Guest list'!$P$280)&gt;0)</f>
        <v/>
      </c>
    </row>
    <row r="281">
      <c r="Z281">
        <f>Z280+(LEN('Guest list'!$P$281)&gt;0)</f>
        <v/>
      </c>
    </row>
    <row r="282">
      <c r="Z282">
        <f>Z281+(LEN('Guest list'!$P$282)&gt;0)</f>
        <v/>
      </c>
    </row>
    <row r="283">
      <c r="Z283">
        <f>Z282+(LEN('Guest list'!$P$283)&gt;0)</f>
        <v/>
      </c>
    </row>
    <row r="284">
      <c r="Z284">
        <f>Z283+(LEN('Guest list'!$P$284)&gt;0)</f>
        <v/>
      </c>
    </row>
    <row r="285">
      <c r="Z285">
        <f>Z284+(LEN('Guest list'!$P$285)&gt;0)</f>
        <v/>
      </c>
    </row>
    <row r="286">
      <c r="Z286">
        <f>Z285+(LEN('Guest list'!$P$286)&gt;0)</f>
        <v/>
      </c>
    </row>
    <row r="287">
      <c r="Z287">
        <f>Z286+(LEN('Guest list'!$P$287)&gt;0)</f>
        <v/>
      </c>
    </row>
    <row r="288">
      <c r="Z288">
        <f>Z287+(LEN('Guest list'!$P$288)&gt;0)</f>
        <v/>
      </c>
    </row>
    <row r="289">
      <c r="Z289">
        <f>Z288+(LEN('Guest list'!$P$289)&gt;0)</f>
        <v/>
      </c>
    </row>
    <row r="290">
      <c r="Z290">
        <f>Z289+(LEN('Guest list'!$P$290)&gt;0)</f>
        <v/>
      </c>
    </row>
    <row r="291">
      <c r="Z291">
        <f>Z290+(LEN('Guest list'!$P$291)&gt;0)</f>
        <v/>
      </c>
    </row>
    <row r="292">
      <c r="Z292">
        <f>Z291+(LEN('Guest list'!$P$292)&gt;0)</f>
        <v/>
      </c>
    </row>
    <row r="293">
      <c r="Z293">
        <f>Z292+(LEN('Guest list'!$P$293)&gt;0)</f>
        <v/>
      </c>
    </row>
    <row r="294">
      <c r="Z294">
        <f>Z293+(LEN('Guest list'!$P$294)&gt;0)</f>
        <v/>
      </c>
    </row>
    <row r="295">
      <c r="Z295">
        <f>Z294+(LEN('Guest list'!$P$295)&gt;0)</f>
        <v/>
      </c>
    </row>
    <row r="296">
      <c r="Z296">
        <f>Z295+(LEN('Guest list'!$P$296)&gt;0)</f>
        <v/>
      </c>
    </row>
    <row r="297">
      <c r="Z297">
        <f>Z296+(LEN('Guest list'!$P$297)&gt;0)</f>
        <v/>
      </c>
    </row>
    <row r="298">
      <c r="Z298">
        <f>Z297+(LEN('Guest list'!$P$298)&gt;0)</f>
        <v/>
      </c>
    </row>
    <row r="299">
      <c r="Z299">
        <f>Z298+(LEN('Guest list'!$P$299)&gt;0)</f>
        <v/>
      </c>
    </row>
    <row r="300">
      <c r="Z300">
        <f>Z299+(LEN('Guest list'!$P$300)&gt;0)</f>
        <v/>
      </c>
    </row>
    <row r="301">
      <c r="Z301">
        <f>Z300+(LEN('Guest list'!$P$301)&gt;0)</f>
        <v/>
      </c>
    </row>
    <row r="302">
      <c r="Z302">
        <f>Z301+(LEN('Guest list'!$P$302)&gt;0)</f>
        <v/>
      </c>
    </row>
    <row r="303">
      <c r="Z303">
        <f>Z302+(LEN('Guest list'!$P$303)&gt;0)</f>
        <v/>
      </c>
    </row>
    <row r="304">
      <c r="Z304">
        <f>Z303+(LEN('Guest list'!$P$304)&gt;0)</f>
        <v/>
      </c>
    </row>
    <row r="305">
      <c r="Z305">
        <f>Z304+(LEN('Guest list'!$P$305)&gt;0)</f>
        <v/>
      </c>
    </row>
    <row r="306">
      <c r="Z306">
        <f>Z305+(LEN('Guest list'!$P$306)&gt;0)</f>
        <v/>
      </c>
    </row>
    <row r="307">
      <c r="Z307">
        <f>Z306+(LEN('Guest list'!$P$307)&gt;0)</f>
        <v/>
      </c>
    </row>
    <row r="308">
      <c r="Z308">
        <f>Z307+(LEN('Guest list'!$P$308)&gt;0)</f>
        <v/>
      </c>
    </row>
    <row r="309">
      <c r="Z309">
        <f>Z308+(LEN('Guest list'!$P$309)&gt;0)</f>
        <v/>
      </c>
    </row>
    <row r="310">
      <c r="Z310">
        <f>Z309+(LEN('Guest list'!$P$310)&gt;0)</f>
        <v/>
      </c>
    </row>
    <row r="311">
      <c r="Z311">
        <f>Z310+(LEN('Guest list'!$P$311)&gt;0)</f>
        <v/>
      </c>
    </row>
    <row r="312">
      <c r="Z312">
        <f>Z311+(LEN('Guest list'!$P$312)&gt;0)</f>
        <v/>
      </c>
    </row>
    <row r="313">
      <c r="Z313">
        <f>Z312+(LEN('Guest list'!$P$313)&gt;0)</f>
        <v/>
      </c>
    </row>
    <row r="314">
      <c r="Z314">
        <f>Z313+(LEN('Guest list'!$P$314)&gt;0)</f>
        <v/>
      </c>
    </row>
    <row r="315">
      <c r="Z315">
        <f>Z314+(LEN('Guest list'!$P$315)&gt;0)</f>
        <v/>
      </c>
    </row>
    <row r="316">
      <c r="Z316">
        <f>Z315+(LEN('Guest list'!$P$316)&gt;0)</f>
        <v/>
      </c>
    </row>
    <row r="317">
      <c r="Z317">
        <f>Z316+(LEN('Guest list'!$P$317)&gt;0)</f>
        <v/>
      </c>
    </row>
    <row r="318">
      <c r="Z318">
        <f>Z317+(LEN('Guest list'!$P$318)&gt;0)</f>
        <v/>
      </c>
    </row>
    <row r="319">
      <c r="Z319">
        <f>Z318+(LEN('Guest list'!$P$319)&gt;0)</f>
        <v/>
      </c>
    </row>
    <row r="320">
      <c r="Z320">
        <f>Z319+(LEN('Guest list'!$P$320)&gt;0)</f>
        <v/>
      </c>
    </row>
    <row r="321">
      <c r="Z321">
        <f>Z320+(LEN('Guest list'!$P$321)&gt;0)</f>
        <v/>
      </c>
    </row>
    <row r="322">
      <c r="Z322">
        <f>Z321+(LEN('Guest list'!$P$322)&gt;0)</f>
        <v/>
      </c>
    </row>
    <row r="323">
      <c r="Z323">
        <f>Z322+(LEN('Guest list'!$P$323)&gt;0)</f>
        <v/>
      </c>
    </row>
    <row r="324">
      <c r="Z324">
        <f>Z323+(LEN('Guest list'!$P$324)&gt;0)</f>
        <v/>
      </c>
    </row>
    <row r="325">
      <c r="Z325">
        <f>Z324+(LEN('Guest list'!$P$325)&gt;0)</f>
        <v/>
      </c>
    </row>
    <row r="326">
      <c r="Z326">
        <f>Z325+(LEN('Guest list'!$P$326)&gt;0)</f>
        <v/>
      </c>
    </row>
    <row r="327">
      <c r="Z327">
        <f>Z326+(LEN('Guest list'!$P$327)&gt;0)</f>
        <v/>
      </c>
    </row>
    <row r="328">
      <c r="Z328">
        <f>Z327+(LEN('Guest list'!$P$328)&gt;0)</f>
        <v/>
      </c>
    </row>
    <row r="329">
      <c r="Z329">
        <f>Z328+(LEN('Guest list'!$P$329)&gt;0)</f>
        <v/>
      </c>
    </row>
    <row r="330">
      <c r="Z330">
        <f>Z329+(LEN('Guest list'!$P$330)&gt;0)</f>
        <v/>
      </c>
    </row>
    <row r="331">
      <c r="Z331">
        <f>Z330+(LEN('Guest list'!$P$331)&gt;0)</f>
        <v/>
      </c>
    </row>
    <row r="332">
      <c r="Z332">
        <f>Z331+(LEN('Guest list'!$P$332)&gt;0)</f>
        <v/>
      </c>
    </row>
    <row r="333">
      <c r="Z333">
        <f>Z332+(LEN('Guest list'!$P$333)&gt;0)</f>
        <v/>
      </c>
    </row>
    <row r="334">
      <c r="Z334">
        <f>Z333+(LEN('Guest list'!$P$334)&gt;0)</f>
        <v/>
      </c>
    </row>
    <row r="335">
      <c r="Z335">
        <f>Z334+(LEN('Guest list'!$P$335)&gt;0)</f>
        <v/>
      </c>
    </row>
    <row r="336">
      <c r="Z336">
        <f>Z335+(LEN('Guest list'!$P$336)&gt;0)</f>
        <v/>
      </c>
    </row>
    <row r="337">
      <c r="Z337">
        <f>Z336+(LEN('Guest list'!$P$337)&gt;0)</f>
        <v/>
      </c>
    </row>
    <row r="338">
      <c r="Z338">
        <f>Z337+(LEN('Guest list'!$P$338)&gt;0)</f>
        <v/>
      </c>
    </row>
    <row r="339">
      <c r="Z339">
        <f>Z338+(LEN('Guest list'!$P$339)&gt;0)</f>
        <v/>
      </c>
    </row>
    <row r="340">
      <c r="Z340">
        <f>Z339+(LEN('Guest list'!$P$340)&gt;0)</f>
        <v/>
      </c>
    </row>
    <row r="341">
      <c r="Z341">
        <f>Z340+(LEN('Guest list'!$P$341)&gt;0)</f>
        <v/>
      </c>
    </row>
    <row r="342">
      <c r="Z342">
        <f>Z341+(LEN('Guest list'!$P$342)&gt;0)</f>
        <v/>
      </c>
    </row>
    <row r="343">
      <c r="Z343">
        <f>Z342+(LEN('Guest list'!$P$343)&gt;0)</f>
        <v/>
      </c>
    </row>
    <row r="344">
      <c r="Z344">
        <f>Z343+(LEN('Guest list'!$P$344)&gt;0)</f>
        <v/>
      </c>
    </row>
    <row r="345">
      <c r="Z345">
        <f>Z344+(LEN('Guest list'!$P$345)&gt;0)</f>
        <v/>
      </c>
    </row>
    <row r="346">
      <c r="Z346">
        <f>Z345+(LEN('Guest list'!$P$346)&gt;0)</f>
        <v/>
      </c>
    </row>
    <row r="347">
      <c r="Z347">
        <f>Z346+(LEN('Guest list'!$P$347)&gt;0)</f>
        <v/>
      </c>
    </row>
    <row r="348">
      <c r="Z348">
        <f>Z347+(LEN('Guest list'!$P$348)&gt;0)</f>
        <v/>
      </c>
    </row>
    <row r="349">
      <c r="Z349">
        <f>Z348+(LEN('Guest list'!$P$349)&gt;0)</f>
        <v/>
      </c>
    </row>
    <row r="350">
      <c r="Z350">
        <f>Z349+(LEN('Guest list'!$P$350)&gt;0)</f>
        <v/>
      </c>
    </row>
    <row r="351">
      <c r="Z351">
        <f>Z350+(LEN('Guest list'!$P$351)&gt;0)</f>
        <v/>
      </c>
    </row>
    <row r="352">
      <c r="Z352">
        <f>Z351+(LEN('Guest list'!$P$352)&gt;0)</f>
        <v/>
      </c>
    </row>
    <row r="353">
      <c r="Z353">
        <f>Z352+(LEN('Guest list'!$P$353)&gt;0)</f>
        <v/>
      </c>
    </row>
    <row r="354">
      <c r="Z354">
        <f>Z353+(LEN('Guest list'!$P$354)&gt;0)</f>
        <v/>
      </c>
    </row>
    <row r="355">
      <c r="Z355">
        <f>Z354+(LEN('Guest list'!$P$355)&gt;0)</f>
        <v/>
      </c>
    </row>
    <row r="356">
      <c r="Z356">
        <f>Z355+(LEN('Guest list'!$P$356)&gt;0)</f>
        <v/>
      </c>
    </row>
    <row r="357">
      <c r="Z357">
        <f>Z356+(LEN('Guest list'!$P$357)&gt;0)</f>
        <v/>
      </c>
    </row>
    <row r="358">
      <c r="Z358">
        <f>Z357+(LEN('Guest list'!$P$358)&gt;0)</f>
        <v/>
      </c>
    </row>
    <row r="359">
      <c r="Z359">
        <f>Z358+(LEN('Guest list'!$P$359)&gt;0)</f>
        <v/>
      </c>
    </row>
    <row r="360">
      <c r="Z360">
        <f>Z359+(LEN('Guest list'!$P$360)&gt;0)</f>
        <v/>
      </c>
    </row>
    <row r="361">
      <c r="Z361">
        <f>Z360+(LEN('Guest list'!$P$361)&gt;0)</f>
        <v/>
      </c>
    </row>
    <row r="362">
      <c r="Z362">
        <f>Z361+(LEN('Guest list'!$P$362)&gt;0)</f>
        <v/>
      </c>
    </row>
    <row r="363">
      <c r="Z363">
        <f>Z362+(LEN('Guest list'!$P$363)&gt;0)</f>
        <v/>
      </c>
    </row>
    <row r="364">
      <c r="Z364">
        <f>Z363+(LEN('Guest list'!$P$364)&gt;0)</f>
        <v/>
      </c>
    </row>
    <row r="365">
      <c r="Z365">
        <f>Z364+(LEN('Guest list'!$P$365)&gt;0)</f>
        <v/>
      </c>
    </row>
    <row r="366">
      <c r="Z366">
        <f>Z365+(LEN('Guest list'!$P$366)&gt;0)</f>
        <v/>
      </c>
    </row>
    <row r="367">
      <c r="Z367">
        <f>Z366+(LEN('Guest list'!$P$367)&gt;0)</f>
        <v/>
      </c>
    </row>
    <row r="368">
      <c r="Z368">
        <f>Z367+(LEN('Guest list'!$P$368)&gt;0)</f>
        <v/>
      </c>
    </row>
    <row r="369">
      <c r="Z369">
        <f>Z368+(LEN('Guest list'!$P$369)&gt;0)</f>
        <v/>
      </c>
    </row>
    <row r="370">
      <c r="Z370">
        <f>Z369+(LEN('Guest list'!$P$370)&gt;0)</f>
        <v/>
      </c>
    </row>
    <row r="371">
      <c r="Z371">
        <f>Z370+(LEN('Guest list'!$P$371)&gt;0)</f>
        <v/>
      </c>
    </row>
    <row r="372">
      <c r="Z372">
        <f>Z371+(LEN('Guest list'!$P$372)&gt;0)</f>
        <v/>
      </c>
    </row>
    <row r="373">
      <c r="Z373">
        <f>Z372+(LEN('Guest list'!$P$373)&gt;0)</f>
        <v/>
      </c>
    </row>
    <row r="374">
      <c r="Z374">
        <f>Z373+(LEN('Guest list'!$P$374)&gt;0)</f>
        <v/>
      </c>
    </row>
    <row r="375">
      <c r="Z375">
        <f>Z374+(LEN('Guest list'!$P$375)&gt;0)</f>
        <v/>
      </c>
    </row>
    <row r="376">
      <c r="Z376">
        <f>Z375+(LEN('Guest list'!$P$376)&gt;0)</f>
        <v/>
      </c>
    </row>
    <row r="377">
      <c r="Z377">
        <f>Z376+(LEN('Guest list'!$P$377)&gt;0)</f>
        <v/>
      </c>
    </row>
    <row r="378">
      <c r="Z378">
        <f>Z377+(LEN('Guest list'!$P$378)&gt;0)</f>
        <v/>
      </c>
    </row>
    <row r="379">
      <c r="Z379">
        <f>Z378+(LEN('Guest list'!$P$379)&gt;0)</f>
        <v/>
      </c>
    </row>
    <row r="380">
      <c r="Z380">
        <f>Z379+(LEN('Guest list'!$P$380)&gt;0)</f>
        <v/>
      </c>
    </row>
    <row r="381">
      <c r="Z381">
        <f>Z380+(LEN('Guest list'!$P$381)&gt;0)</f>
        <v/>
      </c>
    </row>
    <row r="382">
      <c r="Z382">
        <f>Z381+(LEN('Guest list'!$P$382)&gt;0)</f>
        <v/>
      </c>
    </row>
    <row r="383">
      <c r="Z383">
        <f>Z382+(LEN('Guest list'!$P$383)&gt;0)</f>
        <v/>
      </c>
    </row>
    <row r="384">
      <c r="Z384">
        <f>Z383+(LEN('Guest list'!$P$384)&gt;0)</f>
        <v/>
      </c>
    </row>
    <row r="385">
      <c r="Z385">
        <f>Z384+(LEN('Guest list'!$P$385)&gt;0)</f>
        <v/>
      </c>
    </row>
    <row r="386">
      <c r="Z386">
        <f>Z385+(LEN('Guest list'!$P$386)&gt;0)</f>
        <v/>
      </c>
    </row>
    <row r="387">
      <c r="Z387">
        <f>Z386+(LEN('Guest list'!$P$387)&gt;0)</f>
        <v/>
      </c>
    </row>
    <row r="388">
      <c r="Z388">
        <f>Z387+(LEN('Guest list'!$P$388)&gt;0)</f>
        <v/>
      </c>
    </row>
    <row r="389">
      <c r="Z389">
        <f>Z388+(LEN('Guest list'!$P$389)&gt;0)</f>
        <v/>
      </c>
    </row>
    <row r="390">
      <c r="Z390">
        <f>Z389+(LEN('Guest list'!$P$390)&gt;0)</f>
        <v/>
      </c>
    </row>
    <row r="391">
      <c r="Z391">
        <f>Z390+(LEN('Guest list'!$P$391)&gt;0)</f>
        <v/>
      </c>
    </row>
    <row r="392">
      <c r="Z392">
        <f>Z391+(LEN('Guest list'!$P$392)&gt;0)</f>
        <v/>
      </c>
    </row>
    <row r="393">
      <c r="Z393">
        <f>Z392+(LEN('Guest list'!$P$393)&gt;0)</f>
        <v/>
      </c>
    </row>
    <row r="394">
      <c r="Z394">
        <f>Z393+(LEN('Guest list'!$P$394)&gt;0)</f>
        <v/>
      </c>
    </row>
    <row r="395">
      <c r="Z395">
        <f>Z394+(LEN('Guest list'!$P$395)&gt;0)</f>
        <v/>
      </c>
    </row>
    <row r="396">
      <c r="Z396">
        <f>Z395+(LEN('Guest list'!$P$396)&gt;0)</f>
        <v/>
      </c>
    </row>
    <row r="397">
      <c r="Z397">
        <f>Z396+(LEN('Guest list'!$P$397)&gt;0)</f>
        <v/>
      </c>
    </row>
    <row r="398">
      <c r="Z398">
        <f>Z397+(LEN('Guest list'!$P$398)&gt;0)</f>
        <v/>
      </c>
    </row>
    <row r="399">
      <c r="Z399">
        <f>Z398+(LEN('Guest list'!$P$399)&gt;0)</f>
        <v/>
      </c>
    </row>
    <row r="400">
      <c r="Z400">
        <f>Z399+(LEN('Guest list'!$P$400)&gt;0)</f>
        <v/>
      </c>
    </row>
    <row r="401">
      <c r="Z401">
        <f>Z400+(LEN('Guest list'!$P$401)&gt;0)</f>
        <v/>
      </c>
    </row>
    <row r="402">
      <c r="Z402">
        <f>Z401+(LEN('Guest list'!$P$402)&gt;0)</f>
        <v/>
      </c>
    </row>
    <row r="403">
      <c r="Z403">
        <f>Z402+(LEN('Guest list'!$P$403)&gt;0)</f>
        <v/>
      </c>
    </row>
    <row r="404">
      <c r="Z404">
        <f>Z403+(LEN('Guest list'!$P$404)&gt;0)</f>
        <v/>
      </c>
    </row>
    <row r="405">
      <c r="Z405">
        <f>Z404+(LEN('Guest list'!$P$405)&gt;0)</f>
        <v/>
      </c>
    </row>
    <row r="406">
      <c r="Z406">
        <f>Z405+(LEN('Guest list'!$P$406)&gt;0)</f>
        <v/>
      </c>
    </row>
    <row r="407">
      <c r="Z407">
        <f>Z406+(LEN('Guest list'!$P$407)&gt;0)</f>
        <v/>
      </c>
    </row>
    <row r="408">
      <c r="Z408">
        <f>Z407+(LEN('Guest list'!$P$408)&gt;0)</f>
        <v/>
      </c>
    </row>
    <row r="409">
      <c r="Z409">
        <f>Z408+(LEN('Guest list'!$P$409)&gt;0)</f>
        <v/>
      </c>
    </row>
    <row r="410">
      <c r="Z410">
        <f>Z409+(LEN('Guest list'!$P$410)&gt;0)</f>
        <v/>
      </c>
    </row>
    <row r="411">
      <c r="Z411">
        <f>Z410+(LEN('Guest list'!$P$411)&gt;0)</f>
        <v/>
      </c>
    </row>
    <row r="412">
      <c r="Z412">
        <f>Z411+(LEN('Guest list'!$P$412)&gt;0)</f>
        <v/>
      </c>
    </row>
    <row r="413">
      <c r="Z413">
        <f>Z412+(LEN('Guest list'!$P$413)&gt;0)</f>
        <v/>
      </c>
    </row>
    <row r="414">
      <c r="Z414">
        <f>Z413+(LEN('Guest list'!$P$414)&gt;0)</f>
        <v/>
      </c>
    </row>
    <row r="415">
      <c r="Z415">
        <f>Z414+(LEN('Guest list'!$P$415)&gt;0)</f>
        <v/>
      </c>
    </row>
    <row r="416">
      <c r="Z416">
        <f>Z415+(LEN('Guest list'!$P$416)&gt;0)</f>
        <v/>
      </c>
    </row>
    <row r="417">
      <c r="Z417">
        <f>Z416+(LEN('Guest list'!$P$417)&gt;0)</f>
        <v/>
      </c>
    </row>
    <row r="418">
      <c r="Z418">
        <f>Z417+(LEN('Guest list'!$P$418)&gt;0)</f>
        <v/>
      </c>
    </row>
    <row r="419">
      <c r="Z419">
        <f>Z418+(LEN('Guest list'!$P$419)&gt;0)</f>
        <v/>
      </c>
    </row>
    <row r="420">
      <c r="Z420">
        <f>Z419+(LEN('Guest list'!$P$420)&gt;0)</f>
        <v/>
      </c>
    </row>
    <row r="421">
      <c r="Z421">
        <f>Z420+(LEN('Guest list'!$P$421)&gt;0)</f>
        <v/>
      </c>
    </row>
    <row r="422">
      <c r="Z422">
        <f>Z421+(LEN('Guest list'!$P$422)&gt;0)</f>
        <v/>
      </c>
    </row>
    <row r="423">
      <c r="Z423">
        <f>Z422+(LEN('Guest list'!$P$423)&gt;0)</f>
        <v/>
      </c>
    </row>
    <row r="424">
      <c r="Z424">
        <f>Z423+(LEN('Guest list'!$P$424)&gt;0)</f>
        <v/>
      </c>
    </row>
    <row r="425">
      <c r="Z425">
        <f>Z424+(LEN('Guest list'!$P$425)&gt;0)</f>
        <v/>
      </c>
    </row>
    <row r="426">
      <c r="Z426">
        <f>Z425+(LEN('Guest list'!$P$426)&gt;0)</f>
        <v/>
      </c>
    </row>
    <row r="427">
      <c r="Z427">
        <f>Z426+(LEN('Guest list'!$P$427)&gt;0)</f>
        <v/>
      </c>
    </row>
    <row r="428">
      <c r="Z428">
        <f>Z427+(LEN('Guest list'!$P$428)&gt;0)</f>
        <v/>
      </c>
    </row>
    <row r="429">
      <c r="Z429">
        <f>Z428+(LEN('Guest list'!$P$429)&gt;0)</f>
        <v/>
      </c>
    </row>
    <row r="430">
      <c r="Z430">
        <f>Z429+(LEN('Guest list'!$P$430)&gt;0)</f>
        <v/>
      </c>
    </row>
    <row r="431">
      <c r="Z431">
        <f>Z430+(LEN('Guest list'!$P$431)&gt;0)</f>
        <v/>
      </c>
    </row>
    <row r="432">
      <c r="Z432">
        <f>Z431+(LEN('Guest list'!$P$432)&gt;0)</f>
        <v/>
      </c>
    </row>
    <row r="433">
      <c r="Z433">
        <f>Z432+(LEN('Guest list'!$P$433)&gt;0)</f>
        <v/>
      </c>
    </row>
    <row r="434">
      <c r="Z434">
        <f>Z433+(LEN('Guest list'!$P$434)&gt;0)</f>
        <v/>
      </c>
    </row>
    <row r="435">
      <c r="Z435">
        <f>Z434+(LEN('Guest list'!$P$435)&gt;0)</f>
        <v/>
      </c>
    </row>
    <row r="436">
      <c r="Z436">
        <f>Z435+(LEN('Guest list'!$P$436)&gt;0)</f>
        <v/>
      </c>
    </row>
    <row r="437">
      <c r="Z437">
        <f>Z436+(LEN('Guest list'!$P$437)&gt;0)</f>
        <v/>
      </c>
    </row>
    <row r="438">
      <c r="Z438">
        <f>Z437+(LEN('Guest list'!$P$438)&gt;0)</f>
        <v/>
      </c>
    </row>
    <row r="439">
      <c r="Z439">
        <f>Z438+(LEN('Guest list'!$P$439)&gt;0)</f>
        <v/>
      </c>
    </row>
    <row r="440">
      <c r="Z440">
        <f>Z439+(LEN('Guest list'!$P$440)&gt;0)</f>
        <v/>
      </c>
    </row>
    <row r="441">
      <c r="Z441">
        <f>Z440+(LEN('Guest list'!$P$441)&gt;0)</f>
        <v/>
      </c>
    </row>
    <row r="442">
      <c r="Z442">
        <f>Z441+(LEN('Guest list'!$P$442)&gt;0)</f>
        <v/>
      </c>
    </row>
    <row r="443">
      <c r="Z443">
        <f>Z442+(LEN('Guest list'!$P$443)&gt;0)</f>
        <v/>
      </c>
    </row>
    <row r="444">
      <c r="Z444">
        <f>Z443+(LEN('Guest list'!$P$444)&gt;0)</f>
        <v/>
      </c>
    </row>
    <row r="445">
      <c r="Z445">
        <f>Z444+(LEN('Guest list'!$P$445)&gt;0)</f>
        <v/>
      </c>
    </row>
    <row r="446">
      <c r="Z446">
        <f>Z445+(LEN('Guest list'!$P$446)&gt;0)</f>
        <v/>
      </c>
    </row>
    <row r="447">
      <c r="Z447">
        <f>Z446+(LEN('Guest list'!$P$447)&gt;0)</f>
        <v/>
      </c>
    </row>
    <row r="448">
      <c r="Z448">
        <f>Z447+(LEN('Guest list'!$P$448)&gt;0)</f>
        <v/>
      </c>
    </row>
    <row r="449">
      <c r="Z449">
        <f>Z448+(LEN('Guest list'!$P$449)&gt;0)</f>
        <v/>
      </c>
    </row>
    <row r="450">
      <c r="Z450">
        <f>Z449+(LEN('Guest list'!$P$450)&gt;0)</f>
        <v/>
      </c>
    </row>
    <row r="451">
      <c r="Z451">
        <f>Z450+(LEN('Guest list'!$P$451)&gt;0)</f>
        <v/>
      </c>
    </row>
    <row r="452">
      <c r="Z452">
        <f>Z451+(LEN('Guest list'!$P$452)&gt;0)</f>
        <v/>
      </c>
    </row>
    <row r="453">
      <c r="Z453">
        <f>Z452+(LEN('Guest list'!$P$453)&gt;0)</f>
        <v/>
      </c>
    </row>
    <row r="454">
      <c r="Z454">
        <f>Z453+(LEN('Guest list'!$P$454)&gt;0)</f>
        <v/>
      </c>
    </row>
    <row r="455">
      <c r="Z455">
        <f>Z454+(LEN('Guest list'!$P$455)&gt;0)</f>
        <v/>
      </c>
    </row>
    <row r="456">
      <c r="Z456">
        <f>Z455+(LEN('Guest list'!$P$456)&gt;0)</f>
        <v/>
      </c>
    </row>
    <row r="457">
      <c r="Z457">
        <f>Z456+(LEN('Guest list'!$P$457)&gt;0)</f>
        <v/>
      </c>
    </row>
    <row r="458">
      <c r="Z458">
        <f>Z457+(LEN('Guest list'!$P$458)&gt;0)</f>
        <v/>
      </c>
    </row>
    <row r="459">
      <c r="Z459">
        <f>Z458+(LEN('Guest list'!$P$459)&gt;0)</f>
        <v/>
      </c>
    </row>
    <row r="460">
      <c r="Z460">
        <f>Z459+(LEN('Guest list'!$P$460)&gt;0)</f>
        <v/>
      </c>
    </row>
    <row r="461">
      <c r="Z461">
        <f>Z460+(LEN('Guest list'!$P$461)&gt;0)</f>
        <v/>
      </c>
    </row>
    <row r="462">
      <c r="Z462">
        <f>Z461+(LEN('Guest list'!$P$462)&gt;0)</f>
        <v/>
      </c>
    </row>
    <row r="463">
      <c r="Z463">
        <f>Z462+(LEN('Guest list'!$P$463)&gt;0)</f>
        <v/>
      </c>
    </row>
    <row r="464">
      <c r="Z464">
        <f>Z463+(LEN('Guest list'!$P$464)&gt;0)</f>
        <v/>
      </c>
    </row>
    <row r="465">
      <c r="Z465">
        <f>Z464+(LEN('Guest list'!$P$465)&gt;0)</f>
        <v/>
      </c>
    </row>
    <row r="466">
      <c r="Z466">
        <f>Z465+(LEN('Guest list'!$P$466)&gt;0)</f>
        <v/>
      </c>
    </row>
    <row r="467">
      <c r="Z467">
        <f>Z466+(LEN('Guest list'!$P$467)&gt;0)</f>
        <v/>
      </c>
    </row>
    <row r="468">
      <c r="Z468">
        <f>Z467+(LEN('Guest list'!$P$468)&gt;0)</f>
        <v/>
      </c>
    </row>
    <row r="469">
      <c r="Z469">
        <f>Z468+(LEN('Guest list'!$P$469)&gt;0)</f>
        <v/>
      </c>
    </row>
    <row r="470">
      <c r="Z470">
        <f>Z469+(LEN('Guest list'!$P$470)&gt;0)</f>
        <v/>
      </c>
    </row>
    <row r="471">
      <c r="Z471">
        <f>Z470+(LEN('Guest list'!$P$471)&gt;0)</f>
        <v/>
      </c>
    </row>
    <row r="472">
      <c r="Z472">
        <f>Z471+(LEN('Guest list'!$P$472)&gt;0)</f>
        <v/>
      </c>
    </row>
    <row r="473">
      <c r="Z473">
        <f>Z472+(LEN('Guest list'!$P$473)&gt;0)</f>
        <v/>
      </c>
    </row>
    <row r="474">
      <c r="Z474">
        <f>Z473+(LEN('Guest list'!$P$474)&gt;0)</f>
        <v/>
      </c>
    </row>
    <row r="475">
      <c r="Z475">
        <f>Z474+(LEN('Guest list'!$P$475)&gt;0)</f>
        <v/>
      </c>
    </row>
    <row r="476">
      <c r="Z476">
        <f>Z475+(LEN('Guest list'!$P$476)&gt;0)</f>
        <v/>
      </c>
    </row>
    <row r="477">
      <c r="Z477">
        <f>Z476+(LEN('Guest list'!$P$477)&gt;0)</f>
        <v/>
      </c>
    </row>
    <row r="478">
      <c r="Z478">
        <f>Z477+(LEN('Guest list'!$P$478)&gt;0)</f>
        <v/>
      </c>
    </row>
    <row r="479">
      <c r="Z479">
        <f>Z478+(LEN('Guest list'!$P$479)&gt;0)</f>
        <v/>
      </c>
    </row>
    <row r="480">
      <c r="Z480">
        <f>Z479+(LEN('Guest list'!$P$480)&gt;0)</f>
        <v/>
      </c>
    </row>
    <row r="481">
      <c r="Z481">
        <f>Z480+(LEN('Guest list'!$P$481)&gt;0)</f>
        <v/>
      </c>
    </row>
    <row r="482">
      <c r="Z482">
        <f>Z481+(LEN('Guest list'!$P$482)&gt;0)</f>
        <v/>
      </c>
    </row>
    <row r="483">
      <c r="Z483">
        <f>Z482+(LEN('Guest list'!$P$483)&gt;0)</f>
        <v/>
      </c>
    </row>
    <row r="484">
      <c r="Z484">
        <f>Z483+(LEN('Guest list'!$P$484)&gt;0)</f>
        <v/>
      </c>
    </row>
    <row r="485">
      <c r="Z485">
        <f>Z484+(LEN('Guest list'!$P$485)&gt;0)</f>
        <v/>
      </c>
    </row>
    <row r="486">
      <c r="Z486">
        <f>Z485+(LEN('Guest list'!$P$486)&gt;0)</f>
        <v/>
      </c>
    </row>
    <row r="487">
      <c r="Z487">
        <f>Z486+(LEN('Guest list'!$P$487)&gt;0)</f>
        <v/>
      </c>
    </row>
    <row r="488">
      <c r="Z488">
        <f>Z487+(LEN('Guest list'!$P$488)&gt;0)</f>
        <v/>
      </c>
    </row>
    <row r="489">
      <c r="Z489">
        <f>Z488+(LEN('Guest list'!$P$489)&gt;0)</f>
        <v/>
      </c>
    </row>
    <row r="490">
      <c r="Z490">
        <f>Z489+(LEN('Guest list'!$P$490)&gt;0)</f>
        <v/>
      </c>
    </row>
    <row r="491">
      <c r="Z491">
        <f>Z490+(LEN('Guest list'!$P$491)&gt;0)</f>
        <v/>
      </c>
    </row>
    <row r="492">
      <c r="Z492">
        <f>Z491+(LEN('Guest list'!$P$492)&gt;0)</f>
        <v/>
      </c>
    </row>
    <row r="493">
      <c r="Z493">
        <f>Z492+(LEN('Guest list'!$P$493)&gt;0)</f>
        <v/>
      </c>
    </row>
    <row r="494">
      <c r="Z494">
        <f>Z493+(LEN('Guest list'!$P$494)&gt;0)</f>
        <v/>
      </c>
    </row>
    <row r="495">
      <c r="Z495">
        <f>Z494+(LEN('Guest list'!$P$495)&gt;0)</f>
        <v/>
      </c>
    </row>
    <row r="496">
      <c r="Z496">
        <f>Z495+(LEN('Guest list'!$P$496)&gt;0)</f>
        <v/>
      </c>
    </row>
    <row r="497">
      <c r="Z497">
        <f>Z496+(LEN('Guest list'!$P$497)&gt;0)</f>
        <v/>
      </c>
    </row>
    <row r="498">
      <c r="Z498">
        <f>Z497+(LEN('Guest list'!$P$498)&gt;0)</f>
        <v/>
      </c>
    </row>
    <row r="499">
      <c r="Z499">
        <f>Z498+(LEN('Guest list'!$P$499)&gt;0)</f>
        <v/>
      </c>
    </row>
    <row r="500">
      <c r="Z500">
        <f>Z499+(LEN('Guest list'!$P$500)&gt;0)</f>
        <v/>
      </c>
    </row>
    <row r="501">
      <c r="Z501">
        <f>Z500+(LEN('Guest list'!$P$501)&gt;0)</f>
        <v/>
      </c>
    </row>
    <row r="502">
      <c r="Z502">
        <f>Z501+(LEN('Guest list'!$P$502)&gt;0)</f>
        <v/>
      </c>
    </row>
    <row r="503">
      <c r="Z503">
        <f>Z502+(LEN('Guest list'!$P$503)&gt;0)</f>
        <v/>
      </c>
    </row>
    <row r="504">
      <c r="Z504">
        <f>Z503+(LEN('Guest list'!$P$504)&gt;0)</f>
        <v/>
      </c>
    </row>
    <row r="505">
      <c r="Z505">
        <f>Z504+(LEN('Guest list'!$P$505)&gt;0)</f>
        <v/>
      </c>
    </row>
    <row r="506">
      <c r="Z506">
        <f>Z505+(LEN('Guest list'!$P$506)&gt;0)</f>
        <v/>
      </c>
    </row>
    <row r="507">
      <c r="Z507">
        <f>Z506+(LEN('Guest list'!$P$507)&gt;0)</f>
        <v/>
      </c>
    </row>
    <row r="508">
      <c r="Z508">
        <f>Z507+(LEN('Guest list'!$P$508)&gt;0)</f>
        <v/>
      </c>
    </row>
    <row r="509">
      <c r="Z509">
        <f>Z508+(LEN('Guest list'!$P$509)&gt;0)</f>
        <v/>
      </c>
    </row>
    <row r="510">
      <c r="Z510">
        <f>Z509+(LEN('Guest list'!$P$510)&gt;0)</f>
        <v/>
      </c>
    </row>
    <row r="511">
      <c r="Z511">
        <f>Z510+(LEN('Guest list'!$P$511)&gt;0)</f>
        <v/>
      </c>
    </row>
    <row r="512">
      <c r="Z512">
        <f>Z511+(LEN('Guest list'!$P$512)&gt;0)</f>
        <v/>
      </c>
    </row>
    <row r="513">
      <c r="Z513">
        <f>Z512+(LEN('Guest list'!$P$513)&gt;0)</f>
        <v/>
      </c>
    </row>
    <row r="514">
      <c r="Z514">
        <f>Z513+(LEN('Guest list'!$P$514)&gt;0)</f>
        <v/>
      </c>
    </row>
    <row r="515">
      <c r="Z515">
        <f>Z514+(LEN('Guest list'!$P$515)&gt;0)</f>
        <v/>
      </c>
    </row>
    <row r="516">
      <c r="Z516">
        <f>Z515+(LEN('Guest list'!$P$516)&gt;0)</f>
        <v/>
      </c>
    </row>
    <row r="517">
      <c r="Z517">
        <f>Z516+(LEN('Guest list'!$P$517)&gt;0)</f>
        <v/>
      </c>
    </row>
    <row r="518">
      <c r="Z518">
        <f>Z517+(LEN('Guest list'!$P$518)&gt;0)</f>
        <v/>
      </c>
    </row>
    <row r="519">
      <c r="Z519">
        <f>Z518+(LEN('Guest list'!$P$519)&gt;0)</f>
        <v/>
      </c>
    </row>
    <row r="520">
      <c r="Z520">
        <f>Z519+(LEN('Guest list'!$P$520)&gt;0)</f>
        <v/>
      </c>
    </row>
    <row r="521">
      <c r="Z521">
        <f>Z520+(LEN('Guest list'!$P$521)&gt;0)</f>
        <v/>
      </c>
    </row>
    <row r="522">
      <c r="Z522">
        <f>Z521+(LEN('Guest list'!$P$522)&gt;0)</f>
        <v/>
      </c>
    </row>
    <row r="523">
      <c r="Z523">
        <f>Z522+(LEN('Guest list'!$P$523)&gt;0)</f>
        <v/>
      </c>
    </row>
    <row r="524">
      <c r="Z524">
        <f>Z523+(LEN('Guest list'!$P$524)&gt;0)</f>
        <v/>
      </c>
    </row>
    <row r="525">
      <c r="Z525">
        <f>Z524+(LEN('Guest list'!$P$525)&gt;0)</f>
        <v/>
      </c>
    </row>
    <row r="526">
      <c r="Z526">
        <f>Z525+(LEN('Guest list'!$P$526)&gt;0)</f>
        <v/>
      </c>
    </row>
    <row r="527">
      <c r="Z527">
        <f>Z526+(LEN('Guest list'!$P$527)&gt;0)</f>
        <v/>
      </c>
    </row>
    <row r="528">
      <c r="Z528">
        <f>Z527+(LEN('Guest list'!$P$528)&gt;0)</f>
        <v/>
      </c>
    </row>
    <row r="529">
      <c r="Z529">
        <f>Z528+(LEN('Guest list'!$P$529)&gt;0)</f>
        <v/>
      </c>
    </row>
    <row r="530">
      <c r="Z530">
        <f>Z529+(LEN('Guest list'!$P$530)&gt;0)</f>
        <v/>
      </c>
    </row>
    <row r="531">
      <c r="Z531">
        <f>Z530+(LEN('Guest list'!$P$531)&gt;0)</f>
        <v/>
      </c>
    </row>
    <row r="532">
      <c r="Z532">
        <f>Z531+(LEN('Guest list'!$P$532)&gt;0)</f>
        <v/>
      </c>
    </row>
    <row r="533">
      <c r="Z533">
        <f>Z532+(LEN('Guest list'!$P$533)&gt;0)</f>
        <v/>
      </c>
    </row>
    <row r="534">
      <c r="Z534">
        <f>Z533+(LEN('Guest list'!$P$534)&gt;0)</f>
        <v/>
      </c>
    </row>
    <row r="535">
      <c r="Z535">
        <f>Z534+(LEN('Guest list'!$P$535)&gt;0)</f>
        <v/>
      </c>
    </row>
    <row r="536">
      <c r="Z536">
        <f>Z535+(LEN('Guest list'!$P$536)&gt;0)</f>
        <v/>
      </c>
    </row>
    <row r="537">
      <c r="Z537">
        <f>Z536+(LEN('Guest list'!$P$537)&gt;0)</f>
        <v/>
      </c>
    </row>
    <row r="538">
      <c r="Z538">
        <f>Z537+(LEN('Guest list'!$P$538)&gt;0)</f>
        <v/>
      </c>
    </row>
    <row r="539">
      <c r="Z539">
        <f>Z538+(LEN('Guest list'!$P$539)&gt;0)</f>
        <v/>
      </c>
    </row>
    <row r="540">
      <c r="Z540">
        <f>Z539+(LEN('Guest list'!$P$540)&gt;0)</f>
        <v/>
      </c>
    </row>
    <row r="541">
      <c r="Z541">
        <f>Z540+(LEN('Guest list'!$P$541)&gt;0)</f>
        <v/>
      </c>
    </row>
    <row r="542">
      <c r="Z542">
        <f>Z541+(LEN('Guest list'!$P$542)&gt;0)</f>
        <v/>
      </c>
    </row>
    <row r="543">
      <c r="Z543">
        <f>Z542+(LEN('Guest list'!$P$543)&gt;0)</f>
        <v/>
      </c>
    </row>
    <row r="544">
      <c r="Z544">
        <f>Z543+(LEN('Guest list'!$P$544)&gt;0)</f>
        <v/>
      </c>
    </row>
    <row r="545">
      <c r="Z545">
        <f>Z544+(LEN('Guest list'!$P$545)&gt;0)</f>
        <v/>
      </c>
    </row>
    <row r="546">
      <c r="Z546">
        <f>Z545+(LEN('Guest list'!$P$546)&gt;0)</f>
        <v/>
      </c>
    </row>
    <row r="547">
      <c r="Z547">
        <f>Z546+(LEN('Guest list'!$P$547)&gt;0)</f>
        <v/>
      </c>
    </row>
    <row r="548">
      <c r="Z548">
        <f>Z547+(LEN('Guest list'!$P$548)&gt;0)</f>
        <v/>
      </c>
    </row>
    <row r="549">
      <c r="Z549">
        <f>Z548+(LEN('Guest list'!$P$549)&gt;0)</f>
        <v/>
      </c>
    </row>
    <row r="550">
      <c r="Z550">
        <f>Z549+(LEN('Guest list'!$P$550)&gt;0)</f>
        <v/>
      </c>
    </row>
    <row r="551">
      <c r="Z551">
        <f>Z550+(LEN('Guest list'!$P$551)&gt;0)</f>
        <v/>
      </c>
    </row>
    <row r="552">
      <c r="Z552">
        <f>Z551+(LEN('Guest list'!$P$552)&gt;0)</f>
        <v/>
      </c>
    </row>
    <row r="553">
      <c r="Z553">
        <f>Z552+(LEN('Guest list'!$P$553)&gt;0)</f>
        <v/>
      </c>
    </row>
    <row r="554">
      <c r="Z554">
        <f>Z553+(LEN('Guest list'!$P$554)&gt;0)</f>
        <v/>
      </c>
    </row>
    <row r="555">
      <c r="Z555">
        <f>Z554+(LEN('Guest list'!$P$555)&gt;0)</f>
        <v/>
      </c>
    </row>
    <row r="556">
      <c r="Z556">
        <f>Z555+(LEN('Guest list'!$P$556)&gt;0)</f>
        <v/>
      </c>
    </row>
    <row r="557">
      <c r="Z557">
        <f>Z556+(LEN('Guest list'!$P$557)&gt;0)</f>
        <v/>
      </c>
    </row>
    <row r="558">
      <c r="Z558">
        <f>Z557+(LEN('Guest list'!$P$558)&gt;0)</f>
        <v/>
      </c>
    </row>
    <row r="559">
      <c r="Z559">
        <f>Z558+(LEN('Guest list'!$P$559)&gt;0)</f>
        <v/>
      </c>
    </row>
    <row r="560">
      <c r="Z560">
        <f>Z559+(LEN('Guest list'!$P$560)&gt;0)</f>
        <v/>
      </c>
    </row>
    <row r="561">
      <c r="Z561">
        <f>Z560+(LEN('Guest list'!$P$561)&gt;0)</f>
        <v/>
      </c>
    </row>
    <row r="562">
      <c r="Z562">
        <f>Z561+(LEN('Guest list'!$P$562)&gt;0)</f>
        <v/>
      </c>
    </row>
    <row r="563">
      <c r="Z563">
        <f>Z562+(LEN('Guest list'!$P$563)&gt;0)</f>
        <v/>
      </c>
    </row>
    <row r="564">
      <c r="Z564">
        <f>Z563+(LEN('Guest list'!$P$564)&gt;0)</f>
        <v/>
      </c>
    </row>
    <row r="565">
      <c r="Z565">
        <f>Z564+(LEN('Guest list'!$P$565)&gt;0)</f>
        <v/>
      </c>
    </row>
    <row r="566">
      <c r="Z566">
        <f>Z565+(LEN('Guest list'!$P$566)&gt;0)</f>
        <v/>
      </c>
    </row>
    <row r="567">
      <c r="Z567">
        <f>Z566+(LEN('Guest list'!$P$567)&gt;0)</f>
        <v/>
      </c>
    </row>
    <row r="568">
      <c r="Z568">
        <f>Z567+(LEN('Guest list'!$P$568)&gt;0)</f>
        <v/>
      </c>
    </row>
    <row r="569">
      <c r="Z569">
        <f>Z568+(LEN('Guest list'!$P$569)&gt;0)</f>
        <v/>
      </c>
    </row>
    <row r="570">
      <c r="Z570">
        <f>Z569+(LEN('Guest list'!$P$570)&gt;0)</f>
        <v/>
      </c>
    </row>
    <row r="571">
      <c r="Z571">
        <f>Z570+(LEN('Guest list'!$P$571)&gt;0)</f>
        <v/>
      </c>
    </row>
    <row r="572">
      <c r="Z572">
        <f>Z571+(LEN('Guest list'!$P$572)&gt;0)</f>
        <v/>
      </c>
    </row>
    <row r="573">
      <c r="Z573">
        <f>Z572+(LEN('Guest list'!$P$573)&gt;0)</f>
        <v/>
      </c>
    </row>
    <row r="574">
      <c r="Z574">
        <f>Z573+(LEN('Guest list'!$P$574)&gt;0)</f>
        <v/>
      </c>
    </row>
    <row r="575">
      <c r="Z575">
        <f>Z574+(LEN('Guest list'!$P$575)&gt;0)</f>
        <v/>
      </c>
    </row>
    <row r="576">
      <c r="Z576">
        <f>Z575+(LEN('Guest list'!$P$576)&gt;0)</f>
        <v/>
      </c>
    </row>
    <row r="577">
      <c r="Z577">
        <f>Z576+(LEN('Guest list'!$P$577)&gt;0)</f>
        <v/>
      </c>
    </row>
    <row r="578">
      <c r="Z578">
        <f>Z577+(LEN('Guest list'!$P$578)&gt;0)</f>
        <v/>
      </c>
    </row>
    <row r="579">
      <c r="Z579">
        <f>Z578+(LEN('Guest list'!$P$579)&gt;0)</f>
        <v/>
      </c>
    </row>
    <row r="580">
      <c r="Z580">
        <f>Z579+(LEN('Guest list'!$P$580)&gt;0)</f>
        <v/>
      </c>
    </row>
    <row r="581">
      <c r="Z581">
        <f>Z580+(LEN('Guest list'!$P$581)&gt;0)</f>
        <v/>
      </c>
    </row>
    <row r="582">
      <c r="Z582">
        <f>Z581+(LEN('Guest list'!$P$582)&gt;0)</f>
        <v/>
      </c>
    </row>
    <row r="583">
      <c r="Z583">
        <f>Z582+(LEN('Guest list'!$P$583)&gt;0)</f>
        <v/>
      </c>
    </row>
    <row r="584">
      <c r="Z584">
        <f>Z583+(LEN('Guest list'!$P$584)&gt;0)</f>
        <v/>
      </c>
    </row>
    <row r="585">
      <c r="Z585">
        <f>Z584+(LEN('Guest list'!$P$585)&gt;0)</f>
        <v/>
      </c>
    </row>
    <row r="586">
      <c r="Z586">
        <f>Z585+(LEN('Guest list'!$P$586)&gt;0)</f>
        <v/>
      </c>
    </row>
    <row r="587">
      <c r="Z587">
        <f>Z586+(LEN('Guest list'!$P$587)&gt;0)</f>
        <v/>
      </c>
    </row>
    <row r="588">
      <c r="Z588">
        <f>Z587+(LEN('Guest list'!$P$588)&gt;0)</f>
        <v/>
      </c>
    </row>
    <row r="589">
      <c r="Z589">
        <f>Z588+(LEN('Guest list'!$P$589)&gt;0)</f>
        <v/>
      </c>
    </row>
    <row r="590">
      <c r="Z590">
        <f>Z589+(LEN('Guest list'!$P$590)&gt;0)</f>
        <v/>
      </c>
    </row>
    <row r="591">
      <c r="Z591">
        <f>Z590+(LEN('Guest list'!$P$591)&gt;0)</f>
        <v/>
      </c>
    </row>
    <row r="592">
      <c r="Z592">
        <f>Z591+(LEN('Guest list'!$P$592)&gt;0)</f>
        <v/>
      </c>
    </row>
    <row r="593">
      <c r="Z593">
        <f>Z592+(LEN('Guest list'!$P$593)&gt;0)</f>
        <v/>
      </c>
    </row>
    <row r="594">
      <c r="Z594">
        <f>Z593+(LEN('Guest list'!$P$594)&gt;0)</f>
        <v/>
      </c>
    </row>
    <row r="595">
      <c r="Z595">
        <f>Z594+(LEN('Guest list'!$P$595)&gt;0)</f>
        <v/>
      </c>
    </row>
    <row r="596">
      <c r="Z596">
        <f>Z595+(LEN('Guest list'!$P$596)&gt;0)</f>
        <v/>
      </c>
    </row>
    <row r="597">
      <c r="Z597">
        <f>Z596+(LEN('Guest list'!$P$597)&gt;0)</f>
        <v/>
      </c>
    </row>
    <row r="598">
      <c r="Z598">
        <f>Z597+(LEN('Guest list'!$P$598)&gt;0)</f>
        <v/>
      </c>
    </row>
    <row r="599">
      <c r="Z599">
        <f>Z598+(LEN('Guest list'!$P$599)&gt;0)</f>
        <v/>
      </c>
    </row>
    <row r="600">
      <c r="Z600">
        <f>Z599+(LEN('Guest list'!$P$600)&gt;0)</f>
        <v/>
      </c>
    </row>
    <row r="601">
      <c r="Z601">
        <f>Z600+(LEN('Guest list'!$P$601)&gt;0)</f>
        <v/>
      </c>
    </row>
    <row r="602">
      <c r="Z602">
        <f>Z601+(LEN('Guest list'!$P$602)&gt;0)</f>
        <v/>
      </c>
    </row>
    <row r="603">
      <c r="Z603">
        <f>Z602+(LEN('Guest list'!$P$603)&gt;0)</f>
        <v/>
      </c>
    </row>
    <row r="604">
      <c r="Z604">
        <f>Z603+(LEN('Guest list'!$P$604)&gt;0)</f>
        <v/>
      </c>
    </row>
    <row r="605">
      <c r="Z605">
        <f>Z604+(LEN('Guest list'!$P$605)&gt;0)</f>
        <v/>
      </c>
    </row>
    <row r="606">
      <c r="Z606">
        <f>Z605+(LEN('Guest list'!$P$606)&gt;0)</f>
        <v/>
      </c>
    </row>
    <row r="607">
      <c r="Z607">
        <f>Z606+(LEN('Guest list'!$P$607)&gt;0)</f>
        <v/>
      </c>
    </row>
    <row r="608">
      <c r="Z608">
        <f>Z607+(LEN('Guest list'!$P$608)&gt;0)</f>
        <v/>
      </c>
    </row>
    <row r="609">
      <c r="Z609">
        <f>Z608+(LEN('Guest list'!$P$609)&gt;0)</f>
        <v/>
      </c>
    </row>
    <row r="610">
      <c r="Z610">
        <f>Z609+(LEN('Guest list'!$P$610)&gt;0)</f>
        <v/>
      </c>
    </row>
    <row r="611">
      <c r="Z611">
        <f>Z610+(LEN('Guest list'!$P$611)&gt;0)</f>
        <v/>
      </c>
    </row>
    <row r="612">
      <c r="Z612">
        <f>Z611+(LEN('Guest list'!$P$612)&gt;0)</f>
        <v/>
      </c>
    </row>
    <row r="613">
      <c r="Z613">
        <f>Z612+(LEN('Guest list'!$P$613)&gt;0)</f>
        <v/>
      </c>
    </row>
    <row r="614">
      <c r="Z614">
        <f>Z613+(LEN('Guest list'!$P$614)&gt;0)</f>
        <v/>
      </c>
    </row>
    <row r="615">
      <c r="Z615">
        <f>Z614+(LEN('Guest list'!$P$615)&gt;0)</f>
        <v/>
      </c>
    </row>
    <row r="616">
      <c r="Z616">
        <f>Z615+(LEN('Guest list'!$P$616)&gt;0)</f>
        <v/>
      </c>
    </row>
    <row r="617">
      <c r="Z617">
        <f>Z616+(LEN('Guest list'!$P$617)&gt;0)</f>
        <v/>
      </c>
    </row>
    <row r="618">
      <c r="Z618">
        <f>Z617+(LEN('Guest list'!$P$618)&gt;0)</f>
        <v/>
      </c>
    </row>
    <row r="619">
      <c r="Z619">
        <f>Z618+(LEN('Guest list'!$P$619)&gt;0)</f>
        <v/>
      </c>
    </row>
    <row r="620">
      <c r="Z620">
        <f>Z619+(LEN('Guest list'!$P$620)&gt;0)</f>
        <v/>
      </c>
    </row>
    <row r="621">
      <c r="Z621">
        <f>Z620+(LEN('Guest list'!$P$621)&gt;0)</f>
        <v/>
      </c>
    </row>
    <row r="622">
      <c r="Z622">
        <f>Z621+(LEN('Guest list'!$P$622)&gt;0)</f>
        <v/>
      </c>
    </row>
    <row r="623">
      <c r="Z623">
        <f>Z622+(LEN('Guest list'!$P$623)&gt;0)</f>
        <v/>
      </c>
    </row>
    <row r="624">
      <c r="Z624">
        <f>Z623+(LEN('Guest list'!$P$624)&gt;0)</f>
        <v/>
      </c>
    </row>
    <row r="625">
      <c r="Z625">
        <f>Z624+(LEN('Guest list'!$P$625)&gt;0)</f>
        <v/>
      </c>
    </row>
    <row r="626">
      <c r="Z626">
        <f>Z625+(LEN('Guest list'!$P$626)&gt;0)</f>
        <v/>
      </c>
    </row>
    <row r="627">
      <c r="Z627">
        <f>Z626+(LEN('Guest list'!$P$627)&gt;0)</f>
        <v/>
      </c>
    </row>
    <row r="628">
      <c r="Z628">
        <f>Z627+(LEN('Guest list'!$P$628)&gt;0)</f>
        <v/>
      </c>
    </row>
    <row r="629">
      <c r="Z629">
        <f>Z628+(LEN('Guest list'!$P$629)&gt;0)</f>
        <v/>
      </c>
    </row>
    <row r="630">
      <c r="Z630">
        <f>Z629+(LEN('Guest list'!$P$630)&gt;0)</f>
        <v/>
      </c>
    </row>
    <row r="631">
      <c r="Z631">
        <f>Z630+(LEN('Guest list'!$P$631)&gt;0)</f>
        <v/>
      </c>
    </row>
    <row r="632">
      <c r="Z632">
        <f>Z631+(LEN('Guest list'!$P$632)&gt;0)</f>
        <v/>
      </c>
    </row>
    <row r="633">
      <c r="Z633">
        <f>Z632+(LEN('Guest list'!$P$633)&gt;0)</f>
        <v/>
      </c>
    </row>
    <row r="634">
      <c r="Z634">
        <f>Z633+(LEN('Guest list'!$P$634)&gt;0)</f>
        <v/>
      </c>
    </row>
    <row r="635">
      <c r="Z635">
        <f>Z634+(LEN('Guest list'!$P$635)&gt;0)</f>
        <v/>
      </c>
    </row>
    <row r="636">
      <c r="Z636">
        <f>Z635+(LEN('Guest list'!$P$636)&gt;0)</f>
        <v/>
      </c>
    </row>
    <row r="637">
      <c r="Z637">
        <f>Z636+(LEN('Guest list'!$P$637)&gt;0)</f>
        <v/>
      </c>
    </row>
    <row r="638">
      <c r="Z638">
        <f>Z637+(LEN('Guest list'!$P$638)&gt;0)</f>
        <v/>
      </c>
    </row>
    <row r="639">
      <c r="Z639">
        <f>Z638+(LEN('Guest list'!$P$639)&gt;0)</f>
        <v/>
      </c>
    </row>
    <row r="640">
      <c r="Z640">
        <f>Z639+(LEN('Guest list'!$P$640)&gt;0)</f>
        <v/>
      </c>
    </row>
    <row r="641">
      <c r="Z641">
        <f>Z640+(LEN('Guest list'!$P$641)&gt;0)</f>
        <v/>
      </c>
    </row>
    <row r="642">
      <c r="Z642">
        <f>Z641+(LEN('Guest list'!$P$642)&gt;0)</f>
        <v/>
      </c>
    </row>
    <row r="643">
      <c r="Z643">
        <f>Z642+(LEN('Guest list'!$P$643)&gt;0)</f>
        <v/>
      </c>
    </row>
    <row r="644">
      <c r="Z644">
        <f>Z643+(LEN('Guest list'!$P$644)&gt;0)</f>
        <v/>
      </c>
    </row>
    <row r="645">
      <c r="Z645">
        <f>Z644+(LEN('Guest list'!$P$645)&gt;0)</f>
        <v/>
      </c>
    </row>
    <row r="646">
      <c r="Z646">
        <f>Z645+(LEN('Guest list'!$P$646)&gt;0)</f>
        <v/>
      </c>
    </row>
    <row r="647">
      <c r="Z647">
        <f>Z646+(LEN('Guest list'!$P$647)&gt;0)</f>
        <v/>
      </c>
    </row>
    <row r="648">
      <c r="Z648">
        <f>Z647+(LEN('Guest list'!$P$648)&gt;0)</f>
        <v/>
      </c>
    </row>
    <row r="649">
      <c r="Z649">
        <f>Z648+(LEN('Guest list'!$P$649)&gt;0)</f>
        <v/>
      </c>
    </row>
    <row r="650">
      <c r="Z650">
        <f>Z649+(LEN('Guest list'!$P$650)&gt;0)</f>
        <v/>
      </c>
    </row>
    <row r="651">
      <c r="Z651">
        <f>Z650+(LEN('Guest list'!$P$651)&gt;0)</f>
        <v/>
      </c>
    </row>
    <row r="652">
      <c r="Z652">
        <f>Z651+(LEN('Guest list'!$P$652)&gt;0)</f>
        <v/>
      </c>
    </row>
    <row r="653">
      <c r="Z653">
        <f>Z652+(LEN('Guest list'!$P$653)&gt;0)</f>
        <v/>
      </c>
    </row>
    <row r="654">
      <c r="Z654">
        <f>Z653+(LEN('Guest list'!$P$654)&gt;0)</f>
        <v/>
      </c>
    </row>
    <row r="655">
      <c r="Z655">
        <f>Z654+(LEN('Guest list'!$P$655)&gt;0)</f>
        <v/>
      </c>
    </row>
    <row r="656">
      <c r="Z656">
        <f>Z655+(LEN('Guest list'!$P$656)&gt;0)</f>
        <v/>
      </c>
    </row>
    <row r="657">
      <c r="Z657">
        <f>Z656+(LEN('Guest list'!$P$657)&gt;0)</f>
        <v/>
      </c>
    </row>
    <row r="658">
      <c r="Z658">
        <f>Z657+(LEN('Guest list'!$P$658)&gt;0)</f>
        <v/>
      </c>
    </row>
    <row r="659">
      <c r="Z659">
        <f>Z658+(LEN('Guest list'!$P$659)&gt;0)</f>
        <v/>
      </c>
    </row>
    <row r="660">
      <c r="Z660">
        <f>Z659+(LEN('Guest list'!$P$660)&gt;0)</f>
        <v/>
      </c>
    </row>
    <row r="661">
      <c r="Z661">
        <f>Z660+(LEN('Guest list'!$P$661)&gt;0)</f>
        <v/>
      </c>
    </row>
    <row r="662">
      <c r="Z662">
        <f>Z661+(LEN('Guest list'!$P$662)&gt;0)</f>
        <v/>
      </c>
    </row>
    <row r="663">
      <c r="Z663">
        <f>Z662+(LEN('Guest list'!$P$663)&gt;0)</f>
        <v/>
      </c>
    </row>
    <row r="664">
      <c r="Z664">
        <f>Z663+(LEN('Guest list'!$P$664)&gt;0)</f>
        <v/>
      </c>
    </row>
    <row r="665">
      <c r="Z665">
        <f>Z664+(LEN('Guest list'!$P$665)&gt;0)</f>
        <v/>
      </c>
    </row>
    <row r="666">
      <c r="Z666">
        <f>Z665+(LEN('Guest list'!$P$666)&gt;0)</f>
        <v/>
      </c>
    </row>
    <row r="667">
      <c r="Z667">
        <f>Z666+(LEN('Guest list'!$P$667)&gt;0)</f>
        <v/>
      </c>
    </row>
    <row r="668">
      <c r="Z668">
        <f>Z667+(LEN('Guest list'!$P$668)&gt;0)</f>
        <v/>
      </c>
    </row>
    <row r="669">
      <c r="Z669">
        <f>Z668+(LEN('Guest list'!$P$669)&gt;0)</f>
        <v/>
      </c>
    </row>
    <row r="670">
      <c r="Z670">
        <f>Z669+(LEN('Guest list'!$P$670)&gt;0)</f>
        <v/>
      </c>
    </row>
    <row r="671">
      <c r="Z671">
        <f>Z670+(LEN('Guest list'!$P$671)&gt;0)</f>
        <v/>
      </c>
    </row>
    <row r="672">
      <c r="Z672">
        <f>Z671+(LEN('Guest list'!$P$672)&gt;0)</f>
        <v/>
      </c>
    </row>
    <row r="673">
      <c r="Z673">
        <f>Z672+(LEN('Guest list'!$P$673)&gt;0)</f>
        <v/>
      </c>
    </row>
    <row r="674">
      <c r="Z674">
        <f>Z673+(LEN('Guest list'!$P$674)&gt;0)</f>
        <v/>
      </c>
    </row>
    <row r="675">
      <c r="Z675">
        <f>Z674+(LEN('Guest list'!$P$675)&gt;0)</f>
        <v/>
      </c>
    </row>
    <row r="676">
      <c r="Z676">
        <f>Z675+(LEN('Guest list'!$P$676)&gt;0)</f>
        <v/>
      </c>
    </row>
    <row r="677">
      <c r="Z677">
        <f>Z676+(LEN('Guest list'!$P$677)&gt;0)</f>
        <v/>
      </c>
    </row>
    <row r="678">
      <c r="Z678">
        <f>Z677+(LEN('Guest list'!$P$678)&gt;0)</f>
        <v/>
      </c>
    </row>
    <row r="679">
      <c r="Z679">
        <f>Z678+(LEN('Guest list'!$P$679)&gt;0)</f>
        <v/>
      </c>
    </row>
    <row r="680">
      <c r="Z680">
        <f>Z679+(LEN('Guest list'!$P$680)&gt;0)</f>
        <v/>
      </c>
    </row>
    <row r="681">
      <c r="Z681">
        <f>Z680+(LEN('Guest list'!$P$681)&gt;0)</f>
        <v/>
      </c>
    </row>
    <row r="682">
      <c r="Z682">
        <f>Z681+(LEN('Guest list'!$P$682)&gt;0)</f>
        <v/>
      </c>
    </row>
    <row r="683">
      <c r="Z683">
        <f>Z682+(LEN('Guest list'!$P$683)&gt;0)</f>
        <v/>
      </c>
    </row>
    <row r="684">
      <c r="Z684">
        <f>Z683+(LEN('Guest list'!$P$684)&gt;0)</f>
        <v/>
      </c>
    </row>
    <row r="685">
      <c r="Z685">
        <f>Z684+(LEN('Guest list'!$P$685)&gt;0)</f>
        <v/>
      </c>
    </row>
    <row r="686">
      <c r="Z686">
        <f>Z685+(LEN('Guest list'!$P$686)&gt;0)</f>
        <v/>
      </c>
    </row>
    <row r="687">
      <c r="Z687">
        <f>Z686+(LEN('Guest list'!$P$687)&gt;0)</f>
        <v/>
      </c>
    </row>
    <row r="688">
      <c r="Z688">
        <f>Z687+(LEN('Guest list'!$P$688)&gt;0)</f>
        <v/>
      </c>
    </row>
    <row r="689">
      <c r="Z689">
        <f>Z688+(LEN('Guest list'!$P$689)&gt;0)</f>
        <v/>
      </c>
    </row>
    <row r="690">
      <c r="Z690">
        <f>Z689+(LEN('Guest list'!$P$690)&gt;0)</f>
        <v/>
      </c>
    </row>
    <row r="691">
      <c r="Z691">
        <f>Z690+(LEN('Guest list'!$P$691)&gt;0)</f>
        <v/>
      </c>
    </row>
    <row r="692">
      <c r="Z692">
        <f>Z691+(LEN('Guest list'!$P$692)&gt;0)</f>
        <v/>
      </c>
    </row>
    <row r="693">
      <c r="Z693">
        <f>Z692+(LEN('Guest list'!$P$693)&gt;0)</f>
        <v/>
      </c>
    </row>
    <row r="694">
      <c r="Z694">
        <f>Z693+(LEN('Guest list'!$P$694)&gt;0)</f>
        <v/>
      </c>
    </row>
    <row r="695">
      <c r="Z695">
        <f>Z694+(LEN('Guest list'!$P$695)&gt;0)</f>
        <v/>
      </c>
    </row>
    <row r="696">
      <c r="Z696">
        <f>Z695+(LEN('Guest list'!$P$696)&gt;0)</f>
        <v/>
      </c>
    </row>
    <row r="697">
      <c r="Z697">
        <f>Z696+(LEN('Guest list'!$P$697)&gt;0)</f>
        <v/>
      </c>
    </row>
    <row r="698">
      <c r="Z698">
        <f>Z697+(LEN('Guest list'!$P$698)&gt;0)</f>
        <v/>
      </c>
    </row>
    <row r="699">
      <c r="Z699">
        <f>Z698+(LEN('Guest list'!$P$699)&gt;0)</f>
        <v/>
      </c>
    </row>
    <row r="700">
      <c r="Z700">
        <f>Z699+(LEN('Guest list'!$P$700)&gt;0)</f>
        <v/>
      </c>
    </row>
    <row r="701">
      <c r="Z701">
        <f>Z700+(LEN('Guest list'!$P$701)&gt;0)</f>
        <v/>
      </c>
    </row>
    <row r="702">
      <c r="Z702">
        <f>Z701+(LEN('Guest list'!$P$702)&gt;0)</f>
        <v/>
      </c>
    </row>
    <row r="703">
      <c r="Z703">
        <f>Z702+(LEN('Guest list'!$P$703)&gt;0)</f>
        <v/>
      </c>
    </row>
    <row r="704">
      <c r="Z704">
        <f>Z703+(LEN('Guest list'!$P$704)&gt;0)</f>
        <v/>
      </c>
    </row>
    <row r="705">
      <c r="Z705">
        <f>Z704+(LEN('Guest list'!$P$705)&gt;0)</f>
        <v/>
      </c>
    </row>
    <row r="706">
      <c r="Z706">
        <f>Z705+(LEN('Guest list'!$P$706)&gt;0)</f>
        <v/>
      </c>
    </row>
    <row r="707">
      <c r="Z707">
        <f>Z706+(LEN('Guest list'!$P$707)&gt;0)</f>
        <v/>
      </c>
    </row>
    <row r="708">
      <c r="Z708">
        <f>Z707+(LEN('Guest list'!$P$708)&gt;0)</f>
        <v/>
      </c>
    </row>
    <row r="709">
      <c r="Z709">
        <f>Z708+(LEN('Guest list'!$P$709)&gt;0)</f>
        <v/>
      </c>
    </row>
    <row r="710">
      <c r="Z710">
        <f>Z709+(LEN('Guest list'!$P$710)&gt;0)</f>
        <v/>
      </c>
    </row>
    <row r="711">
      <c r="Z711">
        <f>Z710+(LEN('Guest list'!$P$711)&gt;0)</f>
        <v/>
      </c>
    </row>
    <row r="712">
      <c r="Z712">
        <f>Z711+(LEN('Guest list'!$P$712)&gt;0)</f>
        <v/>
      </c>
    </row>
    <row r="713">
      <c r="Z713">
        <f>Z712+(LEN('Guest list'!$P$713)&gt;0)</f>
        <v/>
      </c>
    </row>
    <row r="714">
      <c r="Z714">
        <f>Z713+(LEN('Guest list'!$P$714)&gt;0)</f>
        <v/>
      </c>
    </row>
    <row r="715">
      <c r="Z715">
        <f>Z714+(LEN('Guest list'!$P$715)&gt;0)</f>
        <v/>
      </c>
    </row>
    <row r="716">
      <c r="Z716">
        <f>Z715+(LEN('Guest list'!$P$716)&gt;0)</f>
        <v/>
      </c>
    </row>
    <row r="717">
      <c r="Z717">
        <f>Z716+(LEN('Guest list'!$P$717)&gt;0)</f>
        <v/>
      </c>
    </row>
    <row r="718">
      <c r="Z718">
        <f>Z717+(LEN('Guest list'!$P$718)&gt;0)</f>
        <v/>
      </c>
    </row>
    <row r="719">
      <c r="Z719">
        <f>Z718+(LEN('Guest list'!$P$719)&gt;0)</f>
        <v/>
      </c>
    </row>
    <row r="720">
      <c r="Z720">
        <f>Z719+(LEN('Guest list'!$P$720)&gt;0)</f>
        <v/>
      </c>
    </row>
    <row r="721">
      <c r="Z721">
        <f>Z720+(LEN('Guest list'!$P$721)&gt;0)</f>
        <v/>
      </c>
    </row>
    <row r="722">
      <c r="Z722">
        <f>Z721+(LEN('Guest list'!$P$722)&gt;0)</f>
        <v/>
      </c>
    </row>
    <row r="723">
      <c r="Z723">
        <f>Z722+(LEN('Guest list'!$P$723)&gt;0)</f>
        <v/>
      </c>
    </row>
    <row r="724">
      <c r="Z724">
        <f>Z723+(LEN('Guest list'!$P$724)&gt;0)</f>
        <v/>
      </c>
    </row>
    <row r="725">
      <c r="Z725">
        <f>Z724+(LEN('Guest list'!$P$725)&gt;0)</f>
        <v/>
      </c>
    </row>
    <row r="726">
      <c r="Z726">
        <f>Z725+(LEN('Guest list'!$P$726)&gt;0)</f>
        <v/>
      </c>
    </row>
    <row r="727">
      <c r="Z727">
        <f>Z726+(LEN('Guest list'!$P$727)&gt;0)</f>
        <v/>
      </c>
    </row>
    <row r="728">
      <c r="Z728">
        <f>Z727+(LEN('Guest list'!$P$728)&gt;0)</f>
        <v/>
      </c>
    </row>
    <row r="729">
      <c r="Z729">
        <f>Z728+(LEN('Guest list'!$P$729)&gt;0)</f>
        <v/>
      </c>
    </row>
    <row r="730">
      <c r="Z730">
        <f>Z729+(LEN('Guest list'!$P$730)&gt;0)</f>
        <v/>
      </c>
    </row>
    <row r="731">
      <c r="Z731">
        <f>Z730+(LEN('Guest list'!$P$731)&gt;0)</f>
        <v/>
      </c>
    </row>
    <row r="732">
      <c r="Z732">
        <f>Z731+(LEN('Guest list'!$P$732)&gt;0)</f>
        <v/>
      </c>
    </row>
    <row r="733">
      <c r="Z733">
        <f>Z732+(LEN('Guest list'!$P$733)&gt;0)</f>
        <v/>
      </c>
    </row>
    <row r="734">
      <c r="Z734">
        <f>Z733+(LEN('Guest list'!$P$734)&gt;0)</f>
        <v/>
      </c>
    </row>
    <row r="735">
      <c r="Z735">
        <f>Z734+(LEN('Guest list'!$P$735)&gt;0)</f>
        <v/>
      </c>
    </row>
    <row r="736">
      <c r="Z736">
        <f>Z735+(LEN('Guest list'!$P$736)&gt;0)</f>
        <v/>
      </c>
    </row>
    <row r="737">
      <c r="Z737">
        <f>Z736+(LEN('Guest list'!$P$737)&gt;0)</f>
        <v/>
      </c>
    </row>
    <row r="738">
      <c r="Z738">
        <f>Z737+(LEN('Guest list'!$P$738)&gt;0)</f>
        <v/>
      </c>
    </row>
    <row r="739">
      <c r="Z739">
        <f>Z738+(LEN('Guest list'!$P$739)&gt;0)</f>
        <v/>
      </c>
    </row>
    <row r="740">
      <c r="Z740">
        <f>Z739+(LEN('Guest list'!$P$740)&gt;0)</f>
        <v/>
      </c>
    </row>
    <row r="741">
      <c r="Z741">
        <f>Z740+(LEN('Guest list'!$P$741)&gt;0)</f>
        <v/>
      </c>
    </row>
    <row r="742">
      <c r="Z742">
        <f>Z741+(LEN('Guest list'!$P$742)&gt;0)</f>
        <v/>
      </c>
    </row>
    <row r="743">
      <c r="Z743">
        <f>Z742+(LEN('Guest list'!$P$743)&gt;0)</f>
        <v/>
      </c>
    </row>
    <row r="744">
      <c r="Z744">
        <f>Z743+(LEN('Guest list'!$P$744)&gt;0)</f>
        <v/>
      </c>
    </row>
    <row r="745">
      <c r="Z745">
        <f>Z744+(LEN('Guest list'!$P$745)&gt;0)</f>
        <v/>
      </c>
    </row>
    <row r="746">
      <c r="Z746">
        <f>Z745+(LEN('Guest list'!$P$746)&gt;0)</f>
        <v/>
      </c>
    </row>
    <row r="747">
      <c r="Z747">
        <f>Z746+(LEN('Guest list'!$P$747)&gt;0)</f>
        <v/>
      </c>
    </row>
    <row r="748">
      <c r="Z748">
        <f>Z747+(LEN('Guest list'!$P$748)&gt;0)</f>
        <v/>
      </c>
    </row>
    <row r="749">
      <c r="Z749">
        <f>Z748+(LEN('Guest list'!$P$749)&gt;0)</f>
        <v/>
      </c>
    </row>
    <row r="750">
      <c r="Z750">
        <f>Z749+(LEN('Guest list'!$P$750)&gt;0)</f>
        <v/>
      </c>
    </row>
    <row r="751">
      <c r="Z751">
        <f>Z750+(LEN('Guest list'!$P$751)&gt;0)</f>
        <v/>
      </c>
    </row>
    <row r="752">
      <c r="Z752">
        <f>Z751+(LEN('Guest list'!$P$752)&gt;0)</f>
        <v/>
      </c>
    </row>
    <row r="753">
      <c r="Z753">
        <f>Z752+(LEN('Guest list'!$P$753)&gt;0)</f>
        <v/>
      </c>
    </row>
    <row r="754">
      <c r="Z754">
        <f>Z753+(LEN('Guest list'!$P$754)&gt;0)</f>
        <v/>
      </c>
    </row>
    <row r="755">
      <c r="Z755">
        <f>Z754+(LEN('Guest list'!$P$755)&gt;0)</f>
        <v/>
      </c>
    </row>
    <row r="756">
      <c r="Z756">
        <f>Z755+(LEN('Guest list'!$P$756)&gt;0)</f>
        <v/>
      </c>
    </row>
    <row r="757">
      <c r="Z757">
        <f>Z756+(LEN('Guest list'!$P$757)&gt;0)</f>
        <v/>
      </c>
    </row>
    <row r="758">
      <c r="Z758">
        <f>Z757+(LEN('Guest list'!$P$758)&gt;0)</f>
        <v/>
      </c>
    </row>
    <row r="759">
      <c r="Z759">
        <f>Z758+(LEN('Guest list'!$P$759)&gt;0)</f>
        <v/>
      </c>
    </row>
    <row r="760">
      <c r="Z760">
        <f>Z759+(LEN('Guest list'!$P$760)&gt;0)</f>
        <v/>
      </c>
    </row>
    <row r="761">
      <c r="Z761">
        <f>Z760+(LEN('Guest list'!$P$761)&gt;0)</f>
        <v/>
      </c>
    </row>
    <row r="762">
      <c r="Z762">
        <f>Z761+(LEN('Guest list'!$P$762)&gt;0)</f>
        <v/>
      </c>
    </row>
    <row r="763">
      <c r="Z763">
        <f>Z762+(LEN('Guest list'!$P$763)&gt;0)</f>
        <v/>
      </c>
    </row>
    <row r="764">
      <c r="Z764">
        <f>Z763+(LEN('Guest list'!$P$764)&gt;0)</f>
        <v/>
      </c>
    </row>
    <row r="765">
      <c r="Z765">
        <f>Z764+(LEN('Guest list'!$P$765)&gt;0)</f>
        <v/>
      </c>
    </row>
    <row r="766">
      <c r="Z766">
        <f>Z765+(LEN('Guest list'!$P$766)&gt;0)</f>
        <v/>
      </c>
    </row>
    <row r="767">
      <c r="Z767">
        <f>Z766+(LEN('Guest list'!$P$767)&gt;0)</f>
        <v/>
      </c>
    </row>
    <row r="768">
      <c r="Z768">
        <f>Z767+(LEN('Guest list'!$P$768)&gt;0)</f>
        <v/>
      </c>
    </row>
    <row r="769">
      <c r="Z769">
        <f>Z768+(LEN('Guest list'!$P$769)&gt;0)</f>
        <v/>
      </c>
    </row>
    <row r="770">
      <c r="Z770">
        <f>Z769+(LEN('Guest list'!$P$770)&gt;0)</f>
        <v/>
      </c>
    </row>
    <row r="771">
      <c r="Z771">
        <f>Z770+(LEN('Guest list'!$P$771)&gt;0)</f>
        <v/>
      </c>
    </row>
    <row r="772">
      <c r="Z772">
        <f>Z771+(LEN('Guest list'!$P$772)&gt;0)</f>
        <v/>
      </c>
    </row>
    <row r="773">
      <c r="Z773">
        <f>Z772+(LEN('Guest list'!$P$773)&gt;0)</f>
        <v/>
      </c>
    </row>
    <row r="774">
      <c r="Z774">
        <f>Z773+(LEN('Guest list'!$P$774)&gt;0)</f>
        <v/>
      </c>
    </row>
    <row r="775">
      <c r="Z775">
        <f>Z774+(LEN('Guest list'!$P$775)&gt;0)</f>
        <v/>
      </c>
    </row>
    <row r="776">
      <c r="Z776">
        <f>Z775+(LEN('Guest list'!$P$776)&gt;0)</f>
        <v/>
      </c>
    </row>
    <row r="777">
      <c r="Z777">
        <f>Z776+(LEN('Guest list'!$P$777)&gt;0)</f>
        <v/>
      </c>
    </row>
    <row r="778">
      <c r="Z778">
        <f>Z777+(LEN('Guest list'!$P$778)&gt;0)</f>
        <v/>
      </c>
    </row>
    <row r="779">
      <c r="Z779">
        <f>Z778+(LEN('Guest list'!$P$779)&gt;0)</f>
        <v/>
      </c>
    </row>
    <row r="780">
      <c r="Z780">
        <f>Z779+(LEN('Guest list'!$P$780)&gt;0)</f>
        <v/>
      </c>
    </row>
    <row r="781">
      <c r="Z781">
        <f>Z780+(LEN('Guest list'!$P$781)&gt;0)</f>
        <v/>
      </c>
    </row>
    <row r="782">
      <c r="Z782">
        <f>Z781+(LEN('Guest list'!$P$782)&gt;0)</f>
        <v/>
      </c>
    </row>
    <row r="783">
      <c r="Z783">
        <f>Z782+(LEN('Guest list'!$P$783)&gt;0)</f>
        <v/>
      </c>
    </row>
    <row r="784">
      <c r="Z784">
        <f>Z783+(LEN('Guest list'!$P$784)&gt;0)</f>
        <v/>
      </c>
    </row>
    <row r="785">
      <c r="Z785">
        <f>Z784+(LEN('Guest list'!$P$785)&gt;0)</f>
        <v/>
      </c>
    </row>
    <row r="786">
      <c r="Z786">
        <f>Z785+(LEN('Guest list'!$P$786)&gt;0)</f>
        <v/>
      </c>
    </row>
    <row r="787">
      <c r="Z787">
        <f>Z786+(LEN('Guest list'!$P$787)&gt;0)</f>
        <v/>
      </c>
    </row>
    <row r="788">
      <c r="Z788">
        <f>Z787+(LEN('Guest list'!$P$788)&gt;0)</f>
        <v/>
      </c>
    </row>
    <row r="789">
      <c r="Z789">
        <f>Z788+(LEN('Guest list'!$P$789)&gt;0)</f>
        <v/>
      </c>
    </row>
    <row r="790">
      <c r="Z790">
        <f>Z789+(LEN('Guest list'!$P$790)&gt;0)</f>
        <v/>
      </c>
    </row>
    <row r="791">
      <c r="Z791">
        <f>Z790+(LEN('Guest list'!$P$791)&gt;0)</f>
        <v/>
      </c>
    </row>
    <row r="792">
      <c r="Z792">
        <f>Z791+(LEN('Guest list'!$P$792)&gt;0)</f>
        <v/>
      </c>
    </row>
    <row r="793">
      <c r="Z793">
        <f>Z792+(LEN('Guest list'!$P$793)&gt;0)</f>
        <v/>
      </c>
    </row>
    <row r="794">
      <c r="Z794">
        <f>Z793+(LEN('Guest list'!$P$794)&gt;0)</f>
        <v/>
      </c>
    </row>
    <row r="795">
      <c r="Z795">
        <f>Z794+(LEN('Guest list'!$P$795)&gt;0)</f>
        <v/>
      </c>
    </row>
    <row r="796">
      <c r="Z796">
        <f>Z795+(LEN('Guest list'!$P$796)&gt;0)</f>
        <v/>
      </c>
    </row>
    <row r="797">
      <c r="Z797">
        <f>Z796+(LEN('Guest list'!$P$797)&gt;0)</f>
        <v/>
      </c>
    </row>
    <row r="798">
      <c r="Z798">
        <f>Z797+(LEN('Guest list'!$P$798)&gt;0)</f>
        <v/>
      </c>
    </row>
    <row r="799">
      <c r="Z799">
        <f>Z798+(LEN('Guest list'!$P$799)&gt;0)</f>
        <v/>
      </c>
    </row>
    <row r="800">
      <c r="Z800">
        <f>Z799+(LEN('Guest list'!$P$800)&gt;0)</f>
        <v/>
      </c>
    </row>
    <row r="801">
      <c r="Z801">
        <f>Z800+(LEN('Guest list'!$P$801)&gt;0)</f>
        <v/>
      </c>
    </row>
    <row r="802">
      <c r="Z802">
        <f>Z801+(LEN('Guest list'!$P$802)&gt;0)</f>
        <v/>
      </c>
    </row>
    <row r="803">
      <c r="Z803">
        <f>Z802+(LEN('Guest list'!$P$803)&gt;0)</f>
        <v/>
      </c>
    </row>
    <row r="804">
      <c r="Z804">
        <f>Z803+(LEN('Guest list'!$P$804)&gt;0)</f>
        <v/>
      </c>
    </row>
    <row r="805">
      <c r="Z805">
        <f>Z804+(LEN('Guest list'!$P$805)&gt;0)</f>
        <v/>
      </c>
    </row>
    <row r="806">
      <c r="Z806">
        <f>Z805+(LEN('Guest list'!$P$806)&gt;0)</f>
        <v/>
      </c>
    </row>
    <row r="807">
      <c r="Z807">
        <f>Z806+(LEN('Guest list'!$P$807)&gt;0)</f>
        <v/>
      </c>
    </row>
    <row r="808">
      <c r="Z808">
        <f>Z807+(LEN('Guest list'!$P$808)&gt;0)</f>
        <v/>
      </c>
    </row>
    <row r="809">
      <c r="Z809">
        <f>Z808+(LEN('Guest list'!$P$809)&gt;0)</f>
        <v/>
      </c>
    </row>
    <row r="810">
      <c r="Z810">
        <f>Z809+(LEN('Guest list'!$P$810)&gt;0)</f>
        <v/>
      </c>
    </row>
    <row r="811">
      <c r="Z811">
        <f>Z810+(LEN('Guest list'!$P$811)&gt;0)</f>
        <v/>
      </c>
    </row>
    <row r="812">
      <c r="Z812">
        <f>Z811+(LEN('Guest list'!$P$812)&gt;0)</f>
        <v/>
      </c>
    </row>
    <row r="813">
      <c r="Z813">
        <f>Z812+(LEN('Guest list'!$P$813)&gt;0)</f>
        <v/>
      </c>
    </row>
    <row r="814">
      <c r="Z814">
        <f>Z813+(LEN('Guest list'!$P$814)&gt;0)</f>
        <v/>
      </c>
    </row>
    <row r="815">
      <c r="Z815">
        <f>Z814+(LEN('Guest list'!$P$815)&gt;0)</f>
        <v/>
      </c>
    </row>
    <row r="816">
      <c r="Z816">
        <f>Z815+(LEN('Guest list'!$P$816)&gt;0)</f>
        <v/>
      </c>
    </row>
    <row r="817">
      <c r="Z817">
        <f>Z816+(LEN('Guest list'!$P$817)&gt;0)</f>
        <v/>
      </c>
    </row>
    <row r="818">
      <c r="Z818">
        <f>Z817+(LEN('Guest list'!$P$818)&gt;0)</f>
        <v/>
      </c>
    </row>
    <row r="819">
      <c r="Z819">
        <f>Z818+(LEN('Guest list'!$P$819)&gt;0)</f>
        <v/>
      </c>
    </row>
    <row r="820">
      <c r="Z820">
        <f>Z819+(LEN('Guest list'!$P$820)&gt;0)</f>
        <v/>
      </c>
    </row>
    <row r="821">
      <c r="Z821">
        <f>Z820+(LEN('Guest list'!$P$821)&gt;0)</f>
        <v/>
      </c>
    </row>
    <row r="822">
      <c r="Z822">
        <f>Z821+(LEN('Guest list'!$P$822)&gt;0)</f>
        <v/>
      </c>
    </row>
    <row r="823">
      <c r="Z823">
        <f>Z822+(LEN('Guest list'!$P$823)&gt;0)</f>
        <v/>
      </c>
    </row>
    <row r="824">
      <c r="Z824">
        <f>Z823+(LEN('Guest list'!$P$824)&gt;0)</f>
        <v/>
      </c>
    </row>
    <row r="825">
      <c r="Z825">
        <f>Z824+(LEN('Guest list'!$P$825)&gt;0)</f>
        <v/>
      </c>
    </row>
    <row r="826">
      <c r="Z826">
        <f>Z825+(LEN('Guest list'!$P$826)&gt;0)</f>
        <v/>
      </c>
    </row>
    <row r="827">
      <c r="Z827">
        <f>Z826+(LEN('Guest list'!$P$827)&gt;0)</f>
        <v/>
      </c>
    </row>
    <row r="828">
      <c r="Z828">
        <f>Z827+(LEN('Guest list'!$P$828)&gt;0)</f>
        <v/>
      </c>
    </row>
    <row r="829">
      <c r="Z829">
        <f>Z828+(LEN('Guest list'!$P$829)&gt;0)</f>
        <v/>
      </c>
    </row>
    <row r="830">
      <c r="Z830">
        <f>Z829+(LEN('Guest list'!$P$830)&gt;0)</f>
        <v/>
      </c>
    </row>
    <row r="831">
      <c r="Z831">
        <f>Z830+(LEN('Guest list'!$P$831)&gt;0)</f>
        <v/>
      </c>
    </row>
    <row r="832">
      <c r="Z832">
        <f>Z831+(LEN('Guest list'!$P$832)&gt;0)</f>
        <v/>
      </c>
    </row>
    <row r="833">
      <c r="Z833">
        <f>Z832+(LEN('Guest list'!$P$833)&gt;0)</f>
        <v/>
      </c>
    </row>
    <row r="834">
      <c r="Z834">
        <f>Z833+(LEN('Guest list'!$P$834)&gt;0)</f>
        <v/>
      </c>
    </row>
    <row r="835">
      <c r="Z835">
        <f>Z834+(LEN('Guest list'!$P$835)&gt;0)</f>
        <v/>
      </c>
    </row>
    <row r="836">
      <c r="Z836">
        <f>Z835+(LEN('Guest list'!$P$836)&gt;0)</f>
        <v/>
      </c>
    </row>
    <row r="837">
      <c r="Z837">
        <f>Z836+(LEN('Guest list'!$P$837)&gt;0)</f>
        <v/>
      </c>
    </row>
    <row r="838">
      <c r="Z838">
        <f>Z837+(LEN('Guest list'!$P$838)&gt;0)</f>
        <v/>
      </c>
    </row>
    <row r="839">
      <c r="Z839">
        <f>Z838+(LEN('Guest list'!$P$839)&gt;0)</f>
        <v/>
      </c>
    </row>
    <row r="840">
      <c r="Z840">
        <f>Z839+(LEN('Guest list'!$P$840)&gt;0)</f>
        <v/>
      </c>
    </row>
    <row r="841">
      <c r="Z841">
        <f>Z840+(LEN('Guest list'!$P$841)&gt;0)</f>
        <v/>
      </c>
    </row>
    <row r="842">
      <c r="Z842">
        <f>Z841+(LEN('Guest list'!$P$842)&gt;0)</f>
        <v/>
      </c>
    </row>
    <row r="843">
      <c r="Z843">
        <f>Z842+(LEN('Guest list'!$P$843)&gt;0)</f>
        <v/>
      </c>
    </row>
    <row r="844">
      <c r="Z844">
        <f>Z843+(LEN('Guest list'!$P$844)&gt;0)</f>
        <v/>
      </c>
    </row>
    <row r="845">
      <c r="Z845">
        <f>Z844+(LEN('Guest list'!$P$845)&gt;0)</f>
        <v/>
      </c>
    </row>
    <row r="846">
      <c r="Z846">
        <f>Z845+(LEN('Guest list'!$P$846)&gt;0)</f>
        <v/>
      </c>
    </row>
    <row r="847">
      <c r="Z847">
        <f>Z846+(LEN('Guest list'!$P$847)&gt;0)</f>
        <v/>
      </c>
    </row>
    <row r="848">
      <c r="Z848">
        <f>Z847+(LEN('Guest list'!$P$848)&gt;0)</f>
        <v/>
      </c>
    </row>
    <row r="849">
      <c r="Z849">
        <f>Z848+(LEN('Guest list'!$P$849)&gt;0)</f>
        <v/>
      </c>
    </row>
    <row r="850">
      <c r="Z850">
        <f>Z849+(LEN('Guest list'!$P$850)&gt;0)</f>
        <v/>
      </c>
    </row>
    <row r="851">
      <c r="Z851">
        <f>Z850+(LEN('Guest list'!$P$851)&gt;0)</f>
        <v/>
      </c>
    </row>
    <row r="852">
      <c r="Z852">
        <f>Z851+(LEN('Guest list'!$P$852)&gt;0)</f>
        <v/>
      </c>
    </row>
    <row r="853">
      <c r="Z853">
        <f>Z852+(LEN('Guest list'!$P$853)&gt;0)</f>
        <v/>
      </c>
    </row>
    <row r="854">
      <c r="Z854">
        <f>Z853+(LEN('Guest list'!$P$854)&gt;0)</f>
        <v/>
      </c>
    </row>
    <row r="855">
      <c r="Z855">
        <f>Z854+(LEN('Guest list'!$P$855)&gt;0)</f>
        <v/>
      </c>
    </row>
    <row r="856">
      <c r="Z856">
        <f>Z855+(LEN('Guest list'!$P$856)&gt;0)</f>
        <v/>
      </c>
    </row>
    <row r="857">
      <c r="Z857">
        <f>Z856+(LEN('Guest list'!$P$857)&gt;0)</f>
        <v/>
      </c>
    </row>
    <row r="858">
      <c r="Z858">
        <f>Z857+(LEN('Guest list'!$P$858)&gt;0)</f>
        <v/>
      </c>
    </row>
    <row r="859">
      <c r="Z859">
        <f>Z858+(LEN('Guest list'!$P$859)&gt;0)</f>
        <v/>
      </c>
    </row>
    <row r="860">
      <c r="Z860">
        <f>Z859+(LEN('Guest list'!$P$860)&gt;0)</f>
        <v/>
      </c>
    </row>
    <row r="861">
      <c r="Z861">
        <f>Z860+(LEN('Guest list'!$P$861)&gt;0)</f>
        <v/>
      </c>
    </row>
    <row r="862">
      <c r="Z862">
        <f>Z861+(LEN('Guest list'!$P$862)&gt;0)</f>
        <v/>
      </c>
    </row>
    <row r="863">
      <c r="Z863">
        <f>Z862+(LEN('Guest list'!$P$863)&gt;0)</f>
        <v/>
      </c>
    </row>
    <row r="864">
      <c r="Z864">
        <f>Z863+(LEN('Guest list'!$P$864)&gt;0)</f>
        <v/>
      </c>
    </row>
    <row r="865">
      <c r="Z865">
        <f>Z864+(LEN('Guest list'!$P$865)&gt;0)</f>
        <v/>
      </c>
    </row>
    <row r="866">
      <c r="Z866">
        <f>Z865+(LEN('Guest list'!$P$866)&gt;0)</f>
        <v/>
      </c>
    </row>
    <row r="867">
      <c r="Z867">
        <f>Z866+(LEN('Guest list'!$P$867)&gt;0)</f>
        <v/>
      </c>
    </row>
    <row r="868">
      <c r="Z868">
        <f>Z867+(LEN('Guest list'!$P$868)&gt;0)</f>
        <v/>
      </c>
    </row>
    <row r="869">
      <c r="Z869">
        <f>Z868+(LEN('Guest list'!$P$869)&gt;0)</f>
        <v/>
      </c>
    </row>
    <row r="870">
      <c r="Z870">
        <f>Z869+(LEN('Guest list'!$P$870)&gt;0)</f>
        <v/>
      </c>
    </row>
    <row r="871">
      <c r="Z871">
        <f>Z870+(LEN('Guest list'!$P$871)&gt;0)</f>
        <v/>
      </c>
    </row>
    <row r="872">
      <c r="Z872">
        <f>Z871+(LEN('Guest list'!$P$872)&gt;0)</f>
        <v/>
      </c>
    </row>
    <row r="873">
      <c r="Z873">
        <f>Z872+(LEN('Guest list'!$P$873)&gt;0)</f>
        <v/>
      </c>
    </row>
    <row r="874">
      <c r="Z874">
        <f>Z873+(LEN('Guest list'!$P$874)&gt;0)</f>
        <v/>
      </c>
    </row>
    <row r="875">
      <c r="Z875">
        <f>Z874+(LEN('Guest list'!$P$875)&gt;0)</f>
        <v/>
      </c>
    </row>
    <row r="876">
      <c r="Z876">
        <f>Z875+(LEN('Guest list'!$P$876)&gt;0)</f>
        <v/>
      </c>
    </row>
    <row r="877">
      <c r="Z877">
        <f>Z876+(LEN('Guest list'!$P$877)&gt;0)</f>
        <v/>
      </c>
    </row>
    <row r="878">
      <c r="Z878">
        <f>Z877+(LEN('Guest list'!$P$878)&gt;0)</f>
        <v/>
      </c>
    </row>
    <row r="879">
      <c r="Z879">
        <f>Z878+(LEN('Guest list'!$P$879)&gt;0)</f>
        <v/>
      </c>
    </row>
    <row r="880">
      <c r="Z880">
        <f>Z879+(LEN('Guest list'!$P$880)&gt;0)</f>
        <v/>
      </c>
    </row>
    <row r="881">
      <c r="Z881">
        <f>Z880+(LEN('Guest list'!$P$881)&gt;0)</f>
        <v/>
      </c>
    </row>
    <row r="882">
      <c r="Z882">
        <f>Z881+(LEN('Guest list'!$P$882)&gt;0)</f>
        <v/>
      </c>
    </row>
    <row r="883">
      <c r="Z883">
        <f>Z882+(LEN('Guest list'!$P$883)&gt;0)</f>
        <v/>
      </c>
    </row>
    <row r="884">
      <c r="Z884">
        <f>Z883+(LEN('Guest list'!$P$884)&gt;0)</f>
        <v/>
      </c>
    </row>
    <row r="885">
      <c r="Z885">
        <f>Z884+(LEN('Guest list'!$P$885)&gt;0)</f>
        <v/>
      </c>
    </row>
    <row r="886">
      <c r="Z886">
        <f>Z885+(LEN('Guest list'!$P$886)&gt;0)</f>
        <v/>
      </c>
    </row>
    <row r="887">
      <c r="Z887">
        <f>Z886+(LEN('Guest list'!$P$887)&gt;0)</f>
        <v/>
      </c>
    </row>
    <row r="888">
      <c r="Z888">
        <f>Z887+(LEN('Guest list'!$P$888)&gt;0)</f>
        <v/>
      </c>
    </row>
    <row r="889">
      <c r="Z889">
        <f>Z888+(LEN('Guest list'!$P$889)&gt;0)</f>
        <v/>
      </c>
    </row>
    <row r="890">
      <c r="Z890">
        <f>Z889+(LEN('Guest list'!$P$890)&gt;0)</f>
        <v/>
      </c>
    </row>
    <row r="891">
      <c r="Z891">
        <f>Z890+(LEN('Guest list'!$P$891)&gt;0)</f>
        <v/>
      </c>
    </row>
    <row r="892">
      <c r="Z892">
        <f>Z891+(LEN('Guest list'!$P$892)&gt;0)</f>
        <v/>
      </c>
    </row>
    <row r="893">
      <c r="Z893">
        <f>Z892+(LEN('Guest list'!$P$893)&gt;0)</f>
        <v/>
      </c>
    </row>
    <row r="894">
      <c r="Z894">
        <f>Z893+(LEN('Guest list'!$P$894)&gt;0)</f>
        <v/>
      </c>
    </row>
    <row r="895">
      <c r="Z895">
        <f>Z894+(LEN('Guest list'!$P$895)&gt;0)</f>
        <v/>
      </c>
    </row>
    <row r="896">
      <c r="Z896">
        <f>Z895+(LEN('Guest list'!$P$896)&gt;0)</f>
        <v/>
      </c>
    </row>
    <row r="897">
      <c r="Z897">
        <f>Z896+(LEN('Guest list'!$P$897)&gt;0)</f>
        <v/>
      </c>
    </row>
    <row r="898">
      <c r="Z898">
        <f>Z897+(LEN('Guest list'!$P$898)&gt;0)</f>
        <v/>
      </c>
    </row>
    <row r="899">
      <c r="Z899">
        <f>Z898+(LEN('Guest list'!$P$899)&gt;0)</f>
        <v/>
      </c>
    </row>
    <row r="900">
      <c r="Z900">
        <f>Z899+(LEN('Guest list'!$P$900)&gt;0)</f>
        <v/>
      </c>
    </row>
    <row r="901">
      <c r="Z901">
        <f>Z900+(LEN('Guest list'!$P$901)&gt;0)</f>
        <v/>
      </c>
    </row>
    <row r="902">
      <c r="Z902">
        <f>Z901+(LEN('Guest list'!$P$902)&gt;0)</f>
        <v/>
      </c>
    </row>
    <row r="903">
      <c r="Z903">
        <f>Z902+(LEN('Guest list'!$P$903)&gt;0)</f>
        <v/>
      </c>
    </row>
    <row r="904">
      <c r="Z904">
        <f>Z903+(LEN('Guest list'!$P$904)&gt;0)</f>
        <v/>
      </c>
    </row>
    <row r="905">
      <c r="Z905">
        <f>Z904+(LEN('Guest list'!$P$905)&gt;0)</f>
        <v/>
      </c>
    </row>
    <row r="906">
      <c r="Z906">
        <f>Z905+(LEN('Guest list'!$P$906)&gt;0)</f>
        <v/>
      </c>
    </row>
    <row r="907">
      <c r="Z907">
        <f>Z906+(LEN('Guest list'!$P$907)&gt;0)</f>
        <v/>
      </c>
    </row>
    <row r="908">
      <c r="Z908">
        <f>Z907+(LEN('Guest list'!$P$908)&gt;0)</f>
        <v/>
      </c>
    </row>
    <row r="909">
      <c r="Z909">
        <f>Z908+(LEN('Guest list'!$P$909)&gt;0)</f>
        <v/>
      </c>
    </row>
    <row r="910">
      <c r="Z910">
        <f>Z909+(LEN('Guest list'!$P$910)&gt;0)</f>
        <v/>
      </c>
    </row>
    <row r="911">
      <c r="Z911">
        <f>Z910+(LEN('Guest list'!$P$911)&gt;0)</f>
        <v/>
      </c>
    </row>
    <row r="912">
      <c r="Z912">
        <f>Z911+(LEN('Guest list'!$P$912)&gt;0)</f>
        <v/>
      </c>
    </row>
    <row r="913">
      <c r="Z913">
        <f>Z912+(LEN('Guest list'!$P$913)&gt;0)</f>
        <v/>
      </c>
    </row>
    <row r="914">
      <c r="Z914">
        <f>Z913+(LEN('Guest list'!$P$914)&gt;0)</f>
        <v/>
      </c>
    </row>
    <row r="915">
      <c r="Z915">
        <f>Z914+(LEN('Guest list'!$P$915)&gt;0)</f>
        <v/>
      </c>
    </row>
    <row r="916">
      <c r="Z916">
        <f>Z915+(LEN('Guest list'!$P$916)&gt;0)</f>
        <v/>
      </c>
    </row>
    <row r="917">
      <c r="Z917">
        <f>Z916+(LEN('Guest list'!$P$917)&gt;0)</f>
        <v/>
      </c>
    </row>
    <row r="918">
      <c r="Z918">
        <f>Z917+(LEN('Guest list'!$P$918)&gt;0)</f>
        <v/>
      </c>
    </row>
    <row r="919">
      <c r="Z919">
        <f>Z918+(LEN('Guest list'!$P$919)&gt;0)</f>
        <v/>
      </c>
    </row>
    <row r="920">
      <c r="Z920">
        <f>Z919+(LEN('Guest list'!$P$920)&gt;0)</f>
        <v/>
      </c>
    </row>
    <row r="921">
      <c r="Z921">
        <f>Z920+(LEN('Guest list'!$P$921)&gt;0)</f>
        <v/>
      </c>
    </row>
    <row r="922">
      <c r="Z922">
        <f>Z921+(LEN('Guest list'!$P$922)&gt;0)</f>
        <v/>
      </c>
    </row>
    <row r="923">
      <c r="Z923">
        <f>Z922+(LEN('Guest list'!$P$923)&gt;0)</f>
        <v/>
      </c>
    </row>
    <row r="924">
      <c r="Z924">
        <f>Z923+(LEN('Guest list'!$P$924)&gt;0)</f>
        <v/>
      </c>
    </row>
    <row r="925">
      <c r="Z925">
        <f>Z924+(LEN('Guest list'!$P$925)&gt;0)</f>
        <v/>
      </c>
    </row>
    <row r="926">
      <c r="Z926">
        <f>Z925+(LEN('Guest list'!$P$926)&gt;0)</f>
        <v/>
      </c>
    </row>
    <row r="927">
      <c r="Z927">
        <f>Z926+(LEN('Guest list'!$P$927)&gt;0)</f>
        <v/>
      </c>
    </row>
    <row r="928">
      <c r="Z928">
        <f>Z927+(LEN('Guest list'!$P$928)&gt;0)</f>
        <v/>
      </c>
    </row>
    <row r="929">
      <c r="Z929">
        <f>Z928+(LEN('Guest list'!$P$929)&gt;0)</f>
        <v/>
      </c>
    </row>
    <row r="930">
      <c r="Z930">
        <f>Z929+(LEN('Guest list'!$P$930)&gt;0)</f>
        <v/>
      </c>
    </row>
    <row r="931">
      <c r="Z931">
        <f>Z930+(LEN('Guest list'!$P$931)&gt;0)</f>
        <v/>
      </c>
    </row>
    <row r="932">
      <c r="Z932">
        <f>Z931+(LEN('Guest list'!$P$932)&gt;0)</f>
        <v/>
      </c>
    </row>
    <row r="933">
      <c r="Z933">
        <f>Z932+(LEN('Guest list'!$P$933)&gt;0)</f>
        <v/>
      </c>
    </row>
    <row r="934">
      <c r="Z934">
        <f>Z933+(LEN('Guest list'!$P$934)&gt;0)</f>
        <v/>
      </c>
    </row>
    <row r="935">
      <c r="Z935">
        <f>Z934+(LEN('Guest list'!$P$935)&gt;0)</f>
        <v/>
      </c>
    </row>
    <row r="936">
      <c r="Z936">
        <f>Z935+(LEN('Guest list'!$P$936)&gt;0)</f>
        <v/>
      </c>
    </row>
    <row r="937">
      <c r="Z937">
        <f>Z936+(LEN('Guest list'!$P$937)&gt;0)</f>
        <v/>
      </c>
    </row>
    <row r="938">
      <c r="Z938">
        <f>Z937+(LEN('Guest list'!$P$938)&gt;0)</f>
        <v/>
      </c>
    </row>
    <row r="939">
      <c r="Z939">
        <f>Z938+(LEN('Guest list'!$P$939)&gt;0)</f>
        <v/>
      </c>
    </row>
    <row r="940">
      <c r="Z940">
        <f>Z939+(LEN('Guest list'!$P$940)&gt;0)</f>
        <v/>
      </c>
    </row>
    <row r="941">
      <c r="Z941">
        <f>Z940+(LEN('Guest list'!$P$941)&gt;0)</f>
        <v/>
      </c>
    </row>
    <row r="942">
      <c r="Z942">
        <f>Z941+(LEN('Guest list'!$P$942)&gt;0)</f>
        <v/>
      </c>
    </row>
    <row r="943">
      <c r="Z943">
        <f>Z942+(LEN('Guest list'!$P$943)&gt;0)</f>
        <v/>
      </c>
    </row>
    <row r="944">
      <c r="Z944">
        <f>Z943+(LEN('Guest list'!$P$944)&gt;0)</f>
        <v/>
      </c>
    </row>
    <row r="945">
      <c r="Z945">
        <f>Z944+(LEN('Guest list'!$P$945)&gt;0)</f>
        <v/>
      </c>
    </row>
    <row r="946">
      <c r="Z946">
        <f>Z945+(LEN('Guest list'!$P$946)&gt;0)</f>
        <v/>
      </c>
    </row>
    <row r="947">
      <c r="Z947">
        <f>Z946+(LEN('Guest list'!$P$947)&gt;0)</f>
        <v/>
      </c>
    </row>
    <row r="948">
      <c r="Z948">
        <f>Z947+(LEN('Guest list'!$P$948)&gt;0)</f>
        <v/>
      </c>
    </row>
    <row r="949">
      <c r="Z949">
        <f>Z948+(LEN('Guest list'!$P$949)&gt;0)</f>
        <v/>
      </c>
    </row>
    <row r="950">
      <c r="Z950">
        <f>Z949+(LEN('Guest list'!$P$950)&gt;0)</f>
        <v/>
      </c>
    </row>
    <row r="951">
      <c r="Z951">
        <f>Z950+(LEN('Guest list'!$P$951)&gt;0)</f>
        <v/>
      </c>
    </row>
    <row r="952">
      <c r="Z952">
        <f>Z951+(LEN('Guest list'!$P$952)&gt;0)</f>
        <v/>
      </c>
    </row>
    <row r="953">
      <c r="Z953">
        <f>Z952+(LEN('Guest list'!$P$953)&gt;0)</f>
        <v/>
      </c>
    </row>
    <row r="954">
      <c r="Z954">
        <f>Z953+(LEN('Guest list'!$P$954)&gt;0)</f>
        <v/>
      </c>
    </row>
    <row r="955">
      <c r="Z955">
        <f>Z954+(LEN('Guest list'!$P$955)&gt;0)</f>
        <v/>
      </c>
    </row>
    <row r="956">
      <c r="Z956">
        <f>Z955+(LEN('Guest list'!$P$956)&gt;0)</f>
        <v/>
      </c>
    </row>
    <row r="957">
      <c r="Z957">
        <f>Z956+(LEN('Guest list'!$P$957)&gt;0)</f>
        <v/>
      </c>
    </row>
    <row r="958">
      <c r="Z958">
        <f>Z957+(LEN('Guest list'!$P$958)&gt;0)</f>
        <v/>
      </c>
    </row>
    <row r="959">
      <c r="Z959">
        <f>Z958+(LEN('Guest list'!$P$959)&gt;0)</f>
        <v/>
      </c>
    </row>
    <row r="960">
      <c r="Z960">
        <f>Z959+(LEN('Guest list'!$P$960)&gt;0)</f>
        <v/>
      </c>
    </row>
    <row r="961">
      <c r="Z961">
        <f>Z960+(LEN('Guest list'!$P$961)&gt;0)</f>
        <v/>
      </c>
    </row>
    <row r="962">
      <c r="Z962">
        <f>Z961+(LEN('Guest list'!$P$962)&gt;0)</f>
        <v/>
      </c>
    </row>
    <row r="963">
      <c r="Z963">
        <f>Z962+(LEN('Guest list'!$P$963)&gt;0)</f>
        <v/>
      </c>
    </row>
    <row r="964">
      <c r="Z964">
        <f>Z963+(LEN('Guest list'!$P$964)&gt;0)</f>
        <v/>
      </c>
    </row>
    <row r="965">
      <c r="Z965">
        <f>Z964+(LEN('Guest list'!$P$965)&gt;0)</f>
        <v/>
      </c>
    </row>
    <row r="966">
      <c r="Z966">
        <f>Z965+(LEN('Guest list'!$P$966)&gt;0)</f>
        <v/>
      </c>
    </row>
    <row r="967">
      <c r="Z967">
        <f>Z966+(LEN('Guest list'!$P$967)&gt;0)</f>
        <v/>
      </c>
    </row>
    <row r="968">
      <c r="Z968">
        <f>Z967+(LEN('Guest list'!$P$968)&gt;0)</f>
        <v/>
      </c>
    </row>
    <row r="969">
      <c r="Z969">
        <f>Z968+(LEN('Guest list'!$P$969)&gt;0)</f>
        <v/>
      </c>
    </row>
    <row r="970">
      <c r="Z970">
        <f>Z969+(LEN('Guest list'!$P$970)&gt;0)</f>
        <v/>
      </c>
    </row>
    <row r="971">
      <c r="Z971">
        <f>Z970+(LEN('Guest list'!$P$971)&gt;0)</f>
        <v/>
      </c>
    </row>
    <row r="972">
      <c r="Z972">
        <f>Z971+(LEN('Guest list'!$P$972)&gt;0)</f>
        <v/>
      </c>
    </row>
    <row r="973">
      <c r="Z973">
        <f>Z972+(LEN('Guest list'!$P$973)&gt;0)</f>
        <v/>
      </c>
    </row>
    <row r="974">
      <c r="Z974">
        <f>Z973+(LEN('Guest list'!$P$974)&gt;0)</f>
        <v/>
      </c>
    </row>
    <row r="975">
      <c r="Z975">
        <f>Z974+(LEN('Guest list'!$P$975)&gt;0)</f>
        <v/>
      </c>
    </row>
    <row r="976">
      <c r="Z976">
        <f>Z975+(LEN('Guest list'!$P$976)&gt;0)</f>
        <v/>
      </c>
    </row>
    <row r="977">
      <c r="Z977">
        <f>Z976+(LEN('Guest list'!$P$977)&gt;0)</f>
        <v/>
      </c>
    </row>
    <row r="978">
      <c r="Z978">
        <f>Z977+(LEN('Guest list'!$P$978)&gt;0)</f>
        <v/>
      </c>
    </row>
    <row r="979">
      <c r="Z979">
        <f>Z978+(LEN('Guest list'!$P$979)&gt;0)</f>
        <v/>
      </c>
    </row>
    <row r="980">
      <c r="Z980">
        <f>Z979+(LEN('Guest list'!$P$980)&gt;0)</f>
        <v/>
      </c>
    </row>
    <row r="981">
      <c r="Z981">
        <f>Z980+(LEN('Guest list'!$P$981)&gt;0)</f>
        <v/>
      </c>
    </row>
    <row r="982">
      <c r="Z982">
        <f>Z981+(LEN('Guest list'!$P$982)&gt;0)</f>
        <v/>
      </c>
    </row>
    <row r="983">
      <c r="Z983">
        <f>Z982+(LEN('Guest list'!$P$983)&gt;0)</f>
        <v/>
      </c>
    </row>
    <row r="984">
      <c r="Z984">
        <f>Z983+(LEN('Guest list'!$P$984)&gt;0)</f>
        <v/>
      </c>
    </row>
    <row r="985">
      <c r="Z985">
        <f>Z984+(LEN('Guest list'!$P$985)&gt;0)</f>
        <v/>
      </c>
    </row>
    <row r="986">
      <c r="Z986">
        <f>Z985+(LEN('Guest list'!$P$986)&gt;0)</f>
        <v/>
      </c>
    </row>
    <row r="987">
      <c r="Z987">
        <f>Z986+(LEN('Guest list'!$P$987)&gt;0)</f>
        <v/>
      </c>
    </row>
    <row r="988">
      <c r="Z988">
        <f>Z987+(LEN('Guest list'!$P$988)&gt;0)</f>
        <v/>
      </c>
    </row>
    <row r="989">
      <c r="Z989">
        <f>Z988+(LEN('Guest list'!$P$989)&gt;0)</f>
        <v/>
      </c>
    </row>
    <row r="990">
      <c r="Z990">
        <f>Z989+(LEN('Guest list'!$P$990)&gt;0)</f>
        <v/>
      </c>
    </row>
    <row r="991">
      <c r="Z991">
        <f>Z990+(LEN('Guest list'!$P$991)&gt;0)</f>
        <v/>
      </c>
    </row>
    <row r="992">
      <c r="Z992">
        <f>Z991+(LEN('Guest list'!$P$992)&gt;0)</f>
        <v/>
      </c>
    </row>
    <row r="993">
      <c r="Z993">
        <f>Z992+(LEN('Guest list'!$P$993)&gt;0)</f>
        <v/>
      </c>
    </row>
    <row r="994">
      <c r="Z994">
        <f>Z993+(LEN('Guest list'!$P$994)&gt;0)</f>
        <v/>
      </c>
    </row>
    <row r="995">
      <c r="Z995">
        <f>Z994+(LEN('Guest list'!$P$995)&gt;0)</f>
        <v/>
      </c>
    </row>
    <row r="996">
      <c r="Z996">
        <f>Z995+(LEN('Guest list'!$P$996)&gt;0)</f>
        <v/>
      </c>
    </row>
    <row r="997">
      <c r="Z997">
        <f>Z996+(LEN('Guest list'!$P$997)&gt;0)</f>
        <v/>
      </c>
    </row>
    <row r="998">
      <c r="Z998">
        <f>Z997+(LEN('Guest list'!$P$998)&gt;0)</f>
        <v/>
      </c>
    </row>
    <row r="999">
      <c r="Z999">
        <f>Z998+(LEN('Guest list'!$P$999)&gt;0)</f>
        <v/>
      </c>
    </row>
    <row r="1000">
      <c r="Z1000">
        <f>Z999+(LEN('Guest list'!$P$1000)&gt;0)</f>
        <v/>
      </c>
    </row>
  </sheetData>
  <mergeCells count="123">
    <mergeCell ref="D60:E60"/>
    <mergeCell ref="F68:G68"/>
    <mergeCell ref="D45:E45"/>
    <mergeCell ref="B77:C77"/>
    <mergeCell ref="D77:E77"/>
    <mergeCell ref="B67:C67"/>
    <mergeCell ref="B61:C61"/>
    <mergeCell ref="D61:E61"/>
    <mergeCell ref="D70:E70"/>
    <mergeCell ref="D48:E48"/>
    <mergeCell ref="F70:G70"/>
    <mergeCell ref="B69:C69"/>
    <mergeCell ref="B38:C38"/>
    <mergeCell ref="D72:E72"/>
    <mergeCell ref="F72:G72"/>
    <mergeCell ref="D62:E62"/>
    <mergeCell ref="B40:C40"/>
    <mergeCell ref="D56:E56"/>
    <mergeCell ref="D71:E71"/>
    <mergeCell ref="F56:G56"/>
    <mergeCell ref="B49:C49"/>
    <mergeCell ref="F71:G71"/>
    <mergeCell ref="F43:G43"/>
    <mergeCell ref="B55:C55"/>
    <mergeCell ref="B64:C64"/>
    <mergeCell ref="D64:E64"/>
    <mergeCell ref="B51:C51"/>
    <mergeCell ref="D73:E73"/>
    <mergeCell ref="D51:E51"/>
    <mergeCell ref="B63:C63"/>
    <mergeCell ref="B41:C41"/>
    <mergeCell ref="F57:G57"/>
    <mergeCell ref="F54:G54"/>
    <mergeCell ref="F63:G63"/>
    <mergeCell ref="B66:C66"/>
    <mergeCell ref="F74:G74"/>
    <mergeCell ref="D76:E76"/>
    <mergeCell ref="F76:G76"/>
    <mergeCell ref="F45:G45"/>
    <mergeCell ref="F42:G42"/>
    <mergeCell ref="D66:E66"/>
    <mergeCell ref="B53:C53"/>
    <mergeCell ref="F66:G66"/>
    <mergeCell ref="D75:E75"/>
    <mergeCell ref="D53:E53"/>
    <mergeCell ref="F75:G75"/>
    <mergeCell ref="D47:E47"/>
    <mergeCell ref="F47:G47"/>
    <mergeCell ref="F62:G62"/>
    <mergeCell ref="B37:C37"/>
    <mergeCell ref="D37:E37"/>
    <mergeCell ref="F46:G46"/>
    <mergeCell ref="D39:E39"/>
    <mergeCell ref="F61:G61"/>
    <mergeCell ref="F39:G39"/>
    <mergeCell ref="F48:G48"/>
    <mergeCell ref="D38:E38"/>
    <mergeCell ref="F44:G44"/>
    <mergeCell ref="F64:G64"/>
    <mergeCell ref="F73:G73"/>
    <mergeCell ref="B54:C54"/>
    <mergeCell ref="B72:C72"/>
    <mergeCell ref="D63:E63"/>
    <mergeCell ref="B56:C56"/>
    <mergeCell ref="B71:C71"/>
    <mergeCell ref="D65:E65"/>
    <mergeCell ref="B43:C43"/>
    <mergeCell ref="B58:C58"/>
    <mergeCell ref="B52:C52"/>
    <mergeCell ref="D52:E52"/>
    <mergeCell ref="D49:E49"/>
    <mergeCell ref="B42:C42"/>
    <mergeCell ref="B60:C60"/>
    <mergeCell ref="F50:G50"/>
    <mergeCell ref="B57:C57"/>
    <mergeCell ref="B44:C44"/>
    <mergeCell ref="F77:G77"/>
    <mergeCell ref="D55:E55"/>
    <mergeCell ref="D67:E67"/>
    <mergeCell ref="B76:C76"/>
    <mergeCell ref="B45:C45"/>
    <mergeCell ref="F49:G49"/>
    <mergeCell ref="D54:E54"/>
    <mergeCell ref="B75:C75"/>
    <mergeCell ref="D69:E69"/>
    <mergeCell ref="B47:C47"/>
    <mergeCell ref="B62:C62"/>
    <mergeCell ref="F69:G69"/>
    <mergeCell ref="B59:C59"/>
    <mergeCell ref="F65:G65"/>
    <mergeCell ref="B46:C46"/>
    <mergeCell ref="D46:E46"/>
    <mergeCell ref="D40:E40"/>
    <mergeCell ref="F40:G40"/>
    <mergeCell ref="B39:C39"/>
    <mergeCell ref="F59:G59"/>
    <mergeCell ref="B70:C70"/>
    <mergeCell ref="F55:G55"/>
    <mergeCell ref="B48:C48"/>
    <mergeCell ref="D57:E57"/>
    <mergeCell ref="F51:G51"/>
    <mergeCell ref="D41:E41"/>
    <mergeCell ref="F41:G41"/>
    <mergeCell ref="B73:C73"/>
    <mergeCell ref="F38:G38"/>
    <mergeCell ref="D43:E43"/>
    <mergeCell ref="D58:E58"/>
    <mergeCell ref="F58:G58"/>
    <mergeCell ref="B65:C65"/>
    <mergeCell ref="F52:G52"/>
    <mergeCell ref="F67:G67"/>
    <mergeCell ref="B74:C74"/>
    <mergeCell ref="F37:G37"/>
    <mergeCell ref="B68:C68"/>
    <mergeCell ref="D74:E74"/>
    <mergeCell ref="D68:E68"/>
    <mergeCell ref="D42:E42"/>
    <mergeCell ref="F60:G60"/>
    <mergeCell ref="B50:C50"/>
    <mergeCell ref="D50:E50"/>
    <mergeCell ref="D44:E44"/>
    <mergeCell ref="D59:E59"/>
    <mergeCell ref="F53:G53"/>
  </mergeCells>
  <printOptions gridLines="0"/>
  <pageMargins left="0.4" right="0.4" top="0.5" bottom="0.5" header="0.5" footer="0.5"/>
  <pageSetup orientation="portrait" paperSize="9" fitToHeight="0" fitToWidth="1"/>
  <headerFooter>
    <oddHeader/>
    <oddFooter>&amp;CPage &amp;P of &amp;N&amp;R&amp;A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14" customWidth="1" style="24" min="3" max="3"/>
    <col width="16" customWidth="1" min="4" max="4"/>
    <col width="36" customWidth="1" min="5" max="5"/>
  </cols>
  <sheetData>
    <row r="1" ht="22" customHeight="1">
      <c r="A1" s="8" t="inlineStr">
        <is>
          <t>Gift</t>
        </is>
      </c>
      <c r="B1" s="8" t="inlineStr">
        <is>
          <t>From</t>
        </is>
      </c>
      <c r="C1" s="8" t="inlineStr">
        <is>
          <t>Received</t>
        </is>
      </c>
      <c r="D1" s="8" t="inlineStr">
        <is>
          <t>Thank-you sent</t>
        </is>
      </c>
      <c r="E1" s="8" t="inlineStr">
        <is>
          <t>Notes</t>
        </is>
      </c>
    </row>
  </sheetData>
  <conditionalFormatting sqref="D2:D500">
    <cfRule type="expression" priority="1" dxfId="0">
      <formula>AND($A2&lt;&gt;"",$D2&lt;&gt;"Yes")</formula>
    </cfRule>
  </conditionalFormatting>
  <dataValidations count="2">
    <dataValidation sqref="D2:D500" showDropDown="0" showInputMessage="0" showErrorMessage="1" allowBlank="1" errorTitle="Thank-you sent" error="Pick Yes or No." type="list" errorStyle="stop">
      <formula1>"Yes,No"</formula1>
    </dataValidation>
    <dataValidation sqref="C2:C500" showDropDown="0" showInputMessage="0" showErrorMessage="1" allowBlank="1" errorTitle="Received" error="Type a date, for example 14/06/2027." type="date" operator="greaterThan">
      <formula1>36526</formula1>
    </dataValidation>
  </dataValidations>
  <printOptions gridLines="1"/>
  <pageMargins left="0.4" right="0.4" top="0.5" bottom="0.5" header="0.5" footer="0.5"/>
  <pageSetup orientation="portrait" paperSize="9" fitToHeight="0" fitToWidth="1"/>
  <headerFooter>
    <oddHeader/>
    <oddFooter>&amp;CPage &amp;P of &amp;N&amp;R&amp;A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Kismet</dc:creator>
  <dc:title>Wedding guest list</dc:title>
  <dcterms:created xsi:type="dcterms:W3CDTF">2026-10-12T00:00:00Z</dcterms:created>
  <dcterms:modified xsi:type="dcterms:W3CDTF">2026-10-12T07:58:53Z</dcterms:modified>
</cp:coreProperties>
</file>